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6\Administracja\ZAMÓWIENIA PUBLICZNE - ADMINISTRACJA\2. PRZETARGI 2023\4. KONSERWACJA ZIELENI    DZP_271_4_2023\SZACOWANIE WARTOŚCI ZAMÓWIENIA 26.06.2023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79" i="1" l="1"/>
  <c r="I79" i="1" s="1"/>
  <c r="H13" i="1"/>
  <c r="H100" i="1"/>
  <c r="I100" i="1" s="1"/>
  <c r="H136" i="1" l="1"/>
  <c r="I136" i="1" s="1"/>
  <c r="H131" i="1"/>
  <c r="I131" i="1" s="1"/>
  <c r="H122" i="1"/>
  <c r="I122" i="1" s="1"/>
  <c r="H111" i="1"/>
  <c r="I111" i="1" s="1"/>
  <c r="H106" i="1"/>
  <c r="I106" i="1" s="1"/>
  <c r="H103" i="1"/>
  <c r="I103" i="1" s="1"/>
  <c r="H93" i="1"/>
  <c r="I93" i="1" s="1"/>
  <c r="H92" i="1"/>
  <c r="I92" i="1" s="1"/>
  <c r="H91" i="1"/>
  <c r="I91" i="1" s="1"/>
  <c r="H72" i="1" l="1"/>
  <c r="I72" i="1" s="1"/>
  <c r="H135" i="1"/>
  <c r="I135" i="1" s="1"/>
  <c r="H133" i="1"/>
  <c r="I133" i="1" s="1"/>
  <c r="H119" i="1"/>
  <c r="I119" i="1" s="1"/>
  <c r="H113" i="1"/>
  <c r="I113" i="1" s="1"/>
  <c r="H81" i="1" l="1"/>
  <c r="I81" i="1" s="1"/>
  <c r="H70" i="1"/>
  <c r="I70" i="1" s="1"/>
  <c r="H69" i="1"/>
  <c r="I69" i="1" s="1"/>
  <c r="H67" i="1"/>
  <c r="I67" i="1" s="1"/>
  <c r="H66" i="1"/>
  <c r="I66" i="1" s="1"/>
  <c r="H65" i="1"/>
  <c r="I65" i="1" s="1"/>
  <c r="H63" i="1"/>
  <c r="I63" i="1" s="1"/>
  <c r="H62" i="1"/>
  <c r="I62" i="1" s="1"/>
  <c r="H61" i="1"/>
  <c r="I61" i="1" s="1"/>
  <c r="H60" i="1"/>
  <c r="I60" i="1" s="1"/>
  <c r="H59" i="1"/>
  <c r="I59" i="1" s="1"/>
  <c r="H57" i="1"/>
  <c r="I57" i="1" s="1"/>
  <c r="H56" i="1"/>
  <c r="I56" i="1" s="1"/>
  <c r="H55" i="1"/>
  <c r="I55" i="1" s="1"/>
  <c r="H54" i="1"/>
  <c r="I54" i="1" s="1"/>
  <c r="H51" i="1" l="1"/>
  <c r="I51" i="1" s="1"/>
  <c r="H50" i="1"/>
  <c r="I50" i="1" s="1"/>
  <c r="H48" i="1"/>
  <c r="I48" i="1" s="1"/>
  <c r="H47" i="1"/>
  <c r="I47" i="1" s="1"/>
  <c r="H46" i="1"/>
  <c r="I46" i="1" s="1"/>
  <c r="H44" i="1"/>
  <c r="I44" i="1" s="1"/>
  <c r="H43" i="1"/>
  <c r="I43" i="1" s="1"/>
  <c r="H42" i="1"/>
  <c r="I42" i="1" s="1"/>
  <c r="H41" i="1"/>
  <c r="I41" i="1" s="1"/>
  <c r="H40" i="1"/>
  <c r="I40" i="1" s="1"/>
  <c r="H38" i="1"/>
  <c r="I38" i="1" s="1"/>
  <c r="H37" i="1"/>
  <c r="I37" i="1" s="1"/>
  <c r="H36" i="1"/>
  <c r="I36" i="1" s="1"/>
  <c r="H35" i="1"/>
  <c r="I35" i="1" s="1"/>
  <c r="H141" i="1" l="1"/>
  <c r="I141" i="1" s="1"/>
  <c r="H140" i="1"/>
  <c r="I140" i="1" s="1"/>
  <c r="H139" i="1"/>
  <c r="I139" i="1" s="1"/>
  <c r="H138" i="1"/>
  <c r="I138" i="1" s="1"/>
  <c r="H98" i="1"/>
  <c r="I98" i="1" s="1"/>
  <c r="H78" i="1"/>
  <c r="I78" i="1" s="1"/>
  <c r="H108" i="1"/>
  <c r="I108" i="1" s="1"/>
  <c r="H110" i="1"/>
  <c r="I110" i="1" s="1"/>
  <c r="H105" i="1"/>
  <c r="I105" i="1" s="1"/>
  <c r="H102" i="1"/>
  <c r="I102" i="1" s="1"/>
  <c r="H97" i="1"/>
  <c r="I97" i="1" s="1"/>
  <c r="H96" i="1"/>
  <c r="I96" i="1" s="1"/>
  <c r="H26" i="1"/>
  <c r="I26" i="1" s="1"/>
  <c r="H25" i="1"/>
  <c r="I25" i="1" s="1"/>
  <c r="H24" i="1"/>
  <c r="I24" i="1" s="1"/>
  <c r="H27" i="1"/>
  <c r="I27" i="1" s="1"/>
  <c r="H130" i="1"/>
  <c r="I130" i="1" s="1"/>
  <c r="H129" i="1"/>
  <c r="I129" i="1" s="1"/>
  <c r="H128" i="1"/>
  <c r="I128" i="1" s="1"/>
  <c r="H77" i="1"/>
  <c r="I77" i="1" s="1"/>
  <c r="H76" i="1"/>
  <c r="I76" i="1" s="1"/>
  <c r="H75" i="1" l="1"/>
  <c r="I75" i="1" s="1"/>
  <c r="H118" i="1"/>
  <c r="I118" i="1" s="1"/>
  <c r="H134" i="1"/>
  <c r="I134" i="1" s="1"/>
  <c r="H12" i="1"/>
  <c r="I12" i="1" s="1"/>
  <c r="H87" i="1" l="1"/>
  <c r="I87" i="1" s="1"/>
  <c r="H115" i="1"/>
  <c r="I115" i="1" s="1"/>
  <c r="H120" i="1"/>
  <c r="I120" i="1" s="1"/>
  <c r="H71" i="1"/>
  <c r="I71" i="1" s="1"/>
  <c r="H80" i="1"/>
  <c r="I80" i="1" s="1"/>
  <c r="H88" i="1"/>
  <c r="I88" i="1" s="1"/>
  <c r="H121" i="1"/>
  <c r="I121" i="1" s="1"/>
  <c r="H86" i="1"/>
  <c r="I86" i="1" s="1"/>
  <c r="H17" i="1"/>
  <c r="I17" i="1" s="1"/>
  <c r="H14" i="1" l="1"/>
  <c r="I14" i="1" s="1"/>
  <c r="H116" i="1" l="1"/>
  <c r="I116" i="1" s="1"/>
  <c r="H22" i="1"/>
  <c r="I22" i="1" s="1"/>
  <c r="H16" i="1"/>
  <c r="I16" i="1" s="1"/>
  <c r="H15" i="1"/>
  <c r="I15" i="1" s="1"/>
  <c r="I13" i="1"/>
</calcChain>
</file>

<file path=xl/sharedStrings.xml><?xml version="1.0" encoding="utf-8"?>
<sst xmlns="http://schemas.openxmlformats.org/spreadsheetml/2006/main" count="305" uniqueCount="162">
  <si>
    <t>1.</t>
  </si>
  <si>
    <t>3.</t>
  </si>
  <si>
    <t>szt.</t>
  </si>
  <si>
    <t>4.</t>
  </si>
  <si>
    <t>5.</t>
  </si>
  <si>
    <t>6.</t>
  </si>
  <si>
    <t>wartość brutto</t>
  </si>
  <si>
    <t>wartość netto</t>
  </si>
  <si>
    <t>mb</t>
  </si>
  <si>
    <t xml:space="preserve">Ilość </t>
  </si>
  <si>
    <t>krotność</t>
  </si>
  <si>
    <t>I.</t>
  </si>
  <si>
    <t>II.</t>
  </si>
  <si>
    <t>UKWIECENIE</t>
  </si>
  <si>
    <t>IV.</t>
  </si>
  <si>
    <t>PRACE PORZĄDKOWE I INNE</t>
  </si>
  <si>
    <t>2.</t>
  </si>
  <si>
    <t xml:space="preserve">cena za </t>
  </si>
  <si>
    <t>cena netto</t>
  </si>
  <si>
    <t>stawka VAT</t>
  </si>
  <si>
    <t>VI.</t>
  </si>
  <si>
    <t xml:space="preserve">Obsadzenie kwietników i donic z wykorzystaniem roślin sezonowych </t>
  </si>
  <si>
    <t>PIELĘGNACJA DRZEW</t>
  </si>
  <si>
    <t>ME około  606 m2</t>
  </si>
  <si>
    <t>ME około  32 mb</t>
  </si>
  <si>
    <t>m2</t>
  </si>
  <si>
    <t>ME 11 drzew</t>
  </si>
  <si>
    <t>MN 6 drzew</t>
  </si>
  <si>
    <t xml:space="preserve">szt. </t>
  </si>
  <si>
    <t xml:space="preserve">Konserwacja systemu nawadniania </t>
  </si>
  <si>
    <r>
      <t>m</t>
    </r>
    <r>
      <rPr>
        <vertAlign val="superscript"/>
        <sz val="9"/>
        <rFont val="Calibri"/>
        <family val="2"/>
        <charset val="238"/>
        <scheme val="minor"/>
      </rPr>
      <t>2</t>
    </r>
  </si>
  <si>
    <t>Wykaz prac wraz z cenami jednostkowymi na :</t>
  </si>
  <si>
    <t xml:space="preserve">praca </t>
  </si>
  <si>
    <t>l.p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</si>
  <si>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</si>
  <si>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</si>
  <si>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</si>
  <si>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</si>
  <si>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</si>
  <si>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</si>
  <si>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</si>
  <si>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</si>
  <si>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</si>
  <si>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H=D*E*F</t>
  </si>
  <si>
    <t>I=H*E+H</t>
  </si>
  <si>
    <t>P4K około 1 870 m2</t>
  </si>
  <si>
    <t>P4K 136 m2</t>
  </si>
  <si>
    <t>PR około 3500 m2</t>
  </si>
  <si>
    <t>usuwanie jemioły z 1 drzewa</t>
  </si>
  <si>
    <t>PR 63 drzewa</t>
  </si>
  <si>
    <t>PR około 80 mb</t>
  </si>
  <si>
    <t>PR - cis przy rotundzie (ok. 40mb wysokości 5 m)</t>
  </si>
  <si>
    <t>PR - bluszcz na rotundzie (ok. 800m2)</t>
  </si>
  <si>
    <t>PR - ognik (ok. 175m2 wys. 3m)</t>
  </si>
  <si>
    <t>PR - tamaryszek (ok. 40m2)</t>
  </si>
  <si>
    <t>PR  40 worków 80l</t>
  </si>
  <si>
    <t>PR  2500 m2</t>
  </si>
  <si>
    <t>III.</t>
  </si>
  <si>
    <t>C</t>
  </si>
  <si>
    <t>MN-2 krzewy jałowca( przed wejściem) około 10 m2</t>
  </si>
  <si>
    <t>MN-1 krzew migdałka ( prze d wejściem) około 5 m2</t>
  </si>
  <si>
    <t>MN-2 krzewy perukowca (przed wejściem) około 6 m2</t>
  </si>
  <si>
    <t>Cięcia  formujące krzewy (realizacja wraz z tansportem i utylizacją oraz uwzględnieniem pracy sprzętu)MN+PR+ME+P4K</t>
  </si>
  <si>
    <t>ME-jedna strona zieleni  przed Muzeum ( forsycja, śnieguliczka. pigwa, ligustra, berberys  ,ognik szkarłatny, trawuła, bez) około 160 m2</t>
  </si>
  <si>
    <t>druga strona zieleni przed ME perukowiec, jaśminowiec 20 m2</t>
  </si>
  <si>
    <t>ME-przycinanie Tui w ME 40 mb  60 m2</t>
  </si>
  <si>
    <t>P4K - jałowce sabińskie (9szt.-opoło 10m2)</t>
  </si>
  <si>
    <t>P4K  razemm około 366 m2</t>
  </si>
  <si>
    <t>ME razem skupiny krzewów około 240 m2</t>
  </si>
  <si>
    <t>MN razem około 41 m2</t>
  </si>
  <si>
    <t>9.</t>
  </si>
  <si>
    <t>Dosadzanie żywopłotu (koszt Wykonawcy)</t>
  </si>
  <si>
    <t>PR pielęgnacja funkii przy rotundzie, 30 mb</t>
  </si>
  <si>
    <t>PR pielęgnacja hortensji (20szt), obsypywanie korą, zabezpieczanie na zimę</t>
  </si>
  <si>
    <t>PR razem  1170 m2</t>
  </si>
  <si>
    <t>PR -jaśmin (ok. 215m2)</t>
  </si>
  <si>
    <t>PR - mahonie, tawuły, liliowce, śnieguliczki, forsycje, jałowce (ok. 175m2)</t>
  </si>
  <si>
    <t>PNĄCZA</t>
  </si>
  <si>
    <r>
      <rPr>
        <b/>
        <sz val="9"/>
        <rFont val="Calibri"/>
        <family val="2"/>
        <charset val="238"/>
        <scheme val="minor"/>
      </rPr>
      <t>Koszenie trawników</t>
    </r>
    <r>
      <rPr>
        <sz val="9"/>
        <rFont val="Calibri"/>
        <family val="2"/>
        <charset val="238"/>
        <scheme val="minor"/>
      </rPr>
      <t xml:space="preserve"> (realizacja wraz z tansportem i utylizacją oraz uwzględnieniem pracy sprzętu) </t>
    </r>
  </si>
  <si>
    <t>MN- 5 krzewów forsycji ( 1 x przed wejsciem ,4 szt od Odry) około 20 m2</t>
  </si>
  <si>
    <t>Muzeum Narodowe</t>
  </si>
  <si>
    <t>Muzeum Panorama Racławicka</t>
  </si>
  <si>
    <t>Muzeum Etnograficzne</t>
  </si>
  <si>
    <t>Pawilon Czterech Kopuł</t>
  </si>
  <si>
    <t>PR pielęgnacja różaneczników (3szt), obsypywanie korą, zabezpieczanie na zimę; (koszt Wykonawcy)</t>
  </si>
  <si>
    <t xml:space="preserve">Pielęgnacja przycinanie bluszczu  (realizacja wraz z tansportem i utylizacją oraz uwzględnieniem pracy sprzętu) </t>
  </si>
  <si>
    <t>MN 15 worków 80l</t>
  </si>
  <si>
    <t>ME  80 worków 80l</t>
  </si>
  <si>
    <t>P4K  40 worków 80l</t>
  </si>
  <si>
    <t>ME około 270 m2</t>
  </si>
  <si>
    <r>
      <t>1 m</t>
    </r>
    <r>
      <rPr>
        <vertAlign val="superscript"/>
        <sz val="9"/>
        <rFont val="Calibri"/>
        <family val="2"/>
        <charset val="238"/>
        <scheme val="minor"/>
      </rPr>
      <t>2</t>
    </r>
  </si>
  <si>
    <r>
      <t>1m</t>
    </r>
    <r>
      <rPr>
        <vertAlign val="superscript"/>
        <sz val="9"/>
        <rFont val="Calibri"/>
        <family val="2"/>
        <charset val="238"/>
        <scheme val="minor"/>
      </rPr>
      <t>2</t>
    </r>
  </si>
  <si>
    <t>KRZEWY około 1817 m2</t>
  </si>
  <si>
    <t>szt</t>
  </si>
  <si>
    <r>
      <t>MN około 1061 m</t>
    </r>
    <r>
      <rPr>
        <vertAlign val="superscript"/>
        <sz val="9"/>
        <rFont val="Calibri"/>
        <family val="2"/>
        <charset val="238"/>
        <scheme val="minor"/>
      </rPr>
      <t>2</t>
    </r>
  </si>
  <si>
    <t>TRAWNIKI 7037 m2</t>
  </si>
  <si>
    <r>
      <t xml:space="preserve">Cięcia  </t>
    </r>
    <r>
      <rPr>
        <b/>
        <sz val="9"/>
        <rFont val="Calibri"/>
        <family val="2"/>
        <charset val="238"/>
        <scheme val="minor"/>
      </rPr>
      <t>żywopłotów</t>
    </r>
    <r>
      <rPr>
        <sz val="9"/>
        <rFont val="Calibri"/>
        <family val="2"/>
        <charset val="238"/>
        <scheme val="minor"/>
      </rPr>
      <t xml:space="preserve"> (realizacja wraz z tansportem i utylizacją oraz uwzględnieniem pracy sprzętu)</t>
    </r>
  </si>
  <si>
    <r>
      <rPr>
        <b/>
        <sz val="9"/>
        <rFont val="Calibri"/>
        <family val="2"/>
        <charset val="238"/>
        <scheme val="minor"/>
      </rPr>
      <t>Renowacja trawników</t>
    </r>
    <r>
      <rPr>
        <sz val="9"/>
        <rFont val="Calibri"/>
        <family val="2"/>
        <charset val="238"/>
        <scheme val="minor"/>
      </rPr>
      <t xml:space="preserve"> (realizacja wraz z ceną materiału roślinnego i innych materiałów, transportem, utylizacją, uwzglednieniem pracy sprzętu) około 500 m2</t>
    </r>
  </si>
  <si>
    <t>ME-żywopłot bukszpan</t>
  </si>
  <si>
    <t>ME-tuje</t>
  </si>
  <si>
    <t>ŻYWOPŁOTY   357 mb</t>
  </si>
  <si>
    <t>wiosna- bratki</t>
  </si>
  <si>
    <t>lato – pelargonie</t>
  </si>
  <si>
    <t xml:space="preserve">zima -wrzosy </t>
  </si>
  <si>
    <t xml:space="preserve">ME pielgnacja rododendronów i obsypanie korą osłonięcię  parawanem na zimę rododendronów 7 szt </t>
  </si>
  <si>
    <t>odchwaszczenie gleby ,podsypanie dookoła odpowienim podłozem  ,zasilenie roslin odpowiednim nawozem</t>
  </si>
  <si>
    <t>Cięcie pielęgnacyjne polegające na usunięciu wszelkich suchych, uszkodzonych i chorych pędów drzew i krzewów. Wykonuje się je zazwyczaj wiosną, gdy rośliny rozpoczynają wegetację i można już rozpoznać, które pędy są w złym stanie. (realizacja wraz z tansportem i utylizacją oraz uwzględnieniem pracy sprzętu) MN+PR+ME+P4K</t>
  </si>
  <si>
    <t xml:space="preserve">ME-bluszcz pospotity 50m2 </t>
  </si>
  <si>
    <t>MN bluszcz pospolity (ok. 350m2)</t>
  </si>
  <si>
    <t>Zbieranie zanieczyszeń  z trawników ,krzewów i żywopłotów</t>
  </si>
  <si>
    <t>MN- żywopłot ligustr</t>
  </si>
  <si>
    <t>Muczowanie -Obsypywanie wastwą kory średniej grubości  worki  80litrów  (realizacja wraz z ceną materiałów, kosztem transportu, itp.)</t>
  </si>
  <si>
    <t>wiosenna - odchwaszczenie gleby ,podsypanie dookoła odpowienim podłozem  ,zasilenie roŚlin odpowiednim nawozem</t>
  </si>
  <si>
    <t>zimowa - zabezpieczenie na zimę parawanem</t>
  </si>
  <si>
    <t>wiosenna - odchwaszczenie gleby ,podsypanie dookoła odpowienim podłozem  ,zasilenie roslin odpowiednim nawozem</t>
  </si>
  <si>
    <t xml:space="preserve">zimowa - zabezpieczenie na zimę  </t>
  </si>
  <si>
    <t>ME -Wycięcie bluszczu pospolitego 30 m2</t>
  </si>
  <si>
    <t>ME -dosadzenie rododenronów  10 szt .o  15-18 pąkach kwiatowych</t>
  </si>
  <si>
    <t>ME-przycinanie Tui w ME 40 mb  60 m2 44 szt</t>
  </si>
  <si>
    <t>usuwanie uschniętych lisci z parapetu PR około 15 mb</t>
  </si>
  <si>
    <t>11.</t>
  </si>
  <si>
    <t>na zimę ME -2 sztuki</t>
  </si>
  <si>
    <t xml:space="preserve">  na wiosną ME -2 sztuki</t>
  </si>
  <si>
    <t>na wiosną P4K - 2 sztuki</t>
  </si>
  <si>
    <t>na zimę P4K - 2 sztuki</t>
  </si>
  <si>
    <t>cięcia techniczne</t>
  </si>
  <si>
    <t>MN 1469,50 m2</t>
  </si>
  <si>
    <t>PR 4790 m2</t>
  </si>
  <si>
    <t>ME 894 m2</t>
  </si>
  <si>
    <t>P4K 1870 m2</t>
  </si>
  <si>
    <t>MN-Wycinanie pędów porastających  okna około  71 szt</t>
  </si>
  <si>
    <r>
      <rPr>
        <b/>
        <sz val="9"/>
        <rFont val="Calibri"/>
        <family val="2"/>
        <charset val="238"/>
        <scheme val="minor"/>
      </rPr>
      <t>Wiosenne grabienie liści</t>
    </r>
    <r>
      <rPr>
        <sz val="9"/>
        <rFont val="Calibri"/>
        <family val="2"/>
        <charset val="238"/>
        <scheme val="minor"/>
      </rPr>
      <t xml:space="preserve"> z trawników oraz usuwanie suchych liści z  żywopłotów, skupisk drzew, krzewów i bylin (realizacja wraz z wywozem i utylizacją oraz uwzględnieniem pracy sprzętu)</t>
    </r>
  </si>
  <si>
    <r>
      <rPr>
        <b/>
        <sz val="9"/>
        <rFont val="Calibri"/>
        <family val="2"/>
        <charset val="238"/>
        <scheme val="minor"/>
      </rPr>
      <t>Jesienne grabienie liśc</t>
    </r>
    <r>
      <rPr>
        <sz val="9"/>
        <rFont val="Calibri"/>
        <family val="2"/>
        <charset val="238"/>
        <scheme val="minor"/>
      </rPr>
      <t>i z trawników oraz usuwanie suchych liści z  żywopłotów, skupisk drzew, krzewów i bylin</t>
    </r>
    <r>
      <rPr>
        <b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 xml:space="preserve"> (realizacja wraz z wywozem i utylizacją oraz uwzględnieniem pracy sprzętu)</t>
    </r>
  </si>
  <si>
    <t xml:space="preserve">prace pielęgnacyjne, usuwanie suchych i niebezpiecznych gałęzi, poprawa statyki drzewa </t>
  </si>
  <si>
    <t>P4K Uzupełnienie z agrowłókliny około 20 m2</t>
  </si>
  <si>
    <r>
      <rPr>
        <b/>
        <sz val="9"/>
        <rFont val="Calibri"/>
        <family val="2"/>
        <charset val="238"/>
        <scheme val="minor"/>
      </rPr>
      <t xml:space="preserve">Oprysk </t>
    </r>
    <r>
      <rPr>
        <b/>
        <sz val="10"/>
        <rFont val="Calibri"/>
        <family val="2"/>
        <charset val="238"/>
        <scheme val="minor"/>
      </rPr>
      <t>trawników</t>
    </r>
    <r>
      <rPr>
        <sz val="9"/>
        <rFont val="Calibri"/>
        <family val="2"/>
        <charset val="238"/>
        <scheme val="minor"/>
      </rPr>
      <t xml:space="preserve"> (realizacja wraz z ceną materiału , transportem, utylizacją, uwzglednieniem pracy sprzętu)</t>
    </r>
  </si>
  <si>
    <r>
      <rPr>
        <b/>
        <sz val="9"/>
        <rFont val="Calibri"/>
        <family val="2"/>
        <charset val="238"/>
        <scheme val="minor"/>
      </rPr>
      <t>Nnawożenie</t>
    </r>
    <r>
      <rPr>
        <sz val="9"/>
        <rFont val="Calibri"/>
        <family val="2"/>
        <charset val="238"/>
        <scheme val="minor"/>
      </rPr>
      <t xml:space="preserve">  (realizacja wraz z ceną materiału , transportem, utylizacją, uwzglednieniem pracy sprzętu)</t>
    </r>
  </si>
  <si>
    <r>
      <t xml:space="preserve">Pielenie -usuwanie  chwastów </t>
    </r>
    <r>
      <rPr>
        <b/>
        <sz val="9"/>
        <rFont val="Calibri"/>
        <family val="2"/>
        <charset val="238"/>
        <scheme val="minor"/>
      </rPr>
      <t>spod</t>
    </r>
    <r>
      <rPr>
        <sz val="9"/>
        <rFont val="Calibri"/>
        <family val="2"/>
        <charset val="238"/>
        <scheme val="minor"/>
      </rPr>
      <t xml:space="preserve"> krzewów i bylin,</t>
    </r>
  </si>
  <si>
    <r>
      <t>Pielenie -usuwanie  chwastów</t>
    </r>
    <r>
      <rPr>
        <b/>
        <sz val="9"/>
        <rFont val="Calibri"/>
        <family val="2"/>
        <charset val="238"/>
        <scheme val="minor"/>
      </rPr>
      <t xml:space="preserve"> spod</t>
    </r>
    <r>
      <rPr>
        <sz val="9"/>
        <rFont val="Calibri"/>
        <family val="2"/>
        <charset val="238"/>
        <scheme val="minor"/>
      </rPr>
      <t xml:space="preserve"> żywopłotów,</t>
    </r>
  </si>
  <si>
    <t>Dosadzanie bylin (koszt Wykonawcy)</t>
  </si>
  <si>
    <t>PR-hortensja</t>
  </si>
  <si>
    <t>PR-funkja</t>
  </si>
  <si>
    <t>mb.</t>
  </si>
  <si>
    <t>konserwacja ławek ME -11 szt , PR-3 szt</t>
  </si>
  <si>
    <t xml:space="preserve">malowanie ławek  </t>
  </si>
  <si>
    <t>7.</t>
  </si>
  <si>
    <t>MN około 225 mb</t>
  </si>
  <si>
    <t>oprysk krzewów przeciw chorobom grzybowym i szkodnikom .</t>
  </si>
  <si>
    <t xml:space="preserve">naprawa- remont  ławek </t>
  </si>
  <si>
    <t>P4K   6 szt . donic: wiosna- bratki, lato – pelargonie, zima – wrzosy – w razie uschnięcia ich wymiana (koszt Wykonawcy)</t>
  </si>
  <si>
    <t>P4K pielęgnacja funkii na północnej stronie budynku, 90 mb</t>
  </si>
  <si>
    <t>P4K - jałowce sabińskie (9szt.-około 10m2)</t>
  </si>
  <si>
    <t>Usuwanie liści i zanieczyszeń  z terenów betonowych/żwirowych</t>
  </si>
  <si>
    <t>P4K-oczyszanie opaski betonowej   wokół budynku P4K - około 550 mb</t>
  </si>
  <si>
    <t>PR -usuwanie uschniętych lisci  z opasek żwirowych wokół rotundy PR  (także pod cisami) 50 mb</t>
  </si>
  <si>
    <t xml:space="preserve">MN- oczyszanie opaski betonowej wokół MN około 288 mb i parapetów piwnicznycznych ( 62 okna ) </t>
  </si>
  <si>
    <t xml:space="preserve">                                                                                                                    ZAŁĄCZNIK NR 1 do umowy </t>
  </si>
  <si>
    <t>P4K-IRGA około 356 m2</t>
  </si>
  <si>
    <t>MN-dosaszenie winobluszcz trójklapowego  Wysokość sadzonki powyżej  20 cm</t>
  </si>
  <si>
    <t>Usuwanie mchu i chwastów z  terenów utwardzonych  preparatem chemicznym</t>
  </si>
  <si>
    <t>MN około 484 m2 (opaska ,dziedzińce  oraz podjazd dla nepełnosrawnych)</t>
  </si>
  <si>
    <t>WYKONANIE PRAC ZWIĄZANYCH  z Konserwacją i pielęgnacja zieleni oraz utrzymanie czystości terenów zieleni wokół  obiektów: Muzeum Narodowego we Wrocławiu  i jego oddziałów: Muzeum Panorama Racławicka , Muzeum Etnograficznego ,Muzeum Sztuki Współczesnej w terminie od 1 sierpnia 2023 r. do 31.01.2025 18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</si>
</sst>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234">
    <xf numFmtId="0" fontId="0" fillId="0" borderId="0" xfId="0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4" fontId="4" fillId="0" borderId="0" xfId="0" applyNumberFormat="1" applyFont="1"/>
    <xf numFmtId="1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vertical="center"/>
    </xf>
    <xf numFmtId="44" fontId="4" fillId="2" borderId="5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9" fontId="10" fillId="3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44" fontId="4" fillId="3" borderId="4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4" fontId="10" fillId="3" borderId="1" xfId="1" applyFont="1" applyFill="1" applyBorder="1" applyAlignment="1">
      <alignment vertical="center" wrapText="1"/>
    </xf>
    <xf numFmtId="0" fontId="4" fillId="3" borderId="0" xfId="0" applyFont="1" applyFill="1" applyAlignment="1">
      <alignment horizontal="justify"/>
    </xf>
    <xf numFmtId="0" fontId="4" fillId="3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44" fontId="15" fillId="2" borderId="1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44" fontId="4" fillId="2" borderId="17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wrapText="1"/>
    </xf>
    <xf numFmtId="44" fontId="17" fillId="3" borderId="3" xfId="1" applyFont="1" applyFill="1" applyBorder="1" applyAlignment="1">
      <alignment vertical="center" wrapText="1"/>
    </xf>
    <xf numFmtId="44" fontId="17" fillId="3" borderId="1" xfId="1" applyFont="1" applyFill="1" applyBorder="1" applyAlignment="1">
      <alignment vertical="center" wrapText="1"/>
    </xf>
    <xf numFmtId="44" fontId="17" fillId="2" borderId="3" xfId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/>
    <xf numFmtId="4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44" fontId="18" fillId="3" borderId="1" xfId="1" applyFont="1" applyFill="1" applyBorder="1" applyAlignment="1">
      <alignment vertical="center" wrapText="1"/>
    </xf>
    <xf numFmtId="44" fontId="17" fillId="3" borderId="4" xfId="1" applyFont="1" applyFill="1" applyBorder="1" applyAlignment="1">
      <alignment vertical="center" wrapText="1"/>
    </xf>
    <xf numFmtId="44" fontId="19" fillId="2" borderId="1" xfId="1" applyFont="1" applyFill="1" applyBorder="1" applyAlignment="1">
      <alignment vertical="center" wrapText="1"/>
    </xf>
    <xf numFmtId="165" fontId="17" fillId="2" borderId="1" xfId="0" applyNumberFormat="1" applyFont="1" applyFill="1" applyBorder="1"/>
    <xf numFmtId="44" fontId="17" fillId="2" borderId="4" xfId="1" applyFont="1" applyFill="1" applyBorder="1" applyAlignment="1">
      <alignment vertical="center" wrapText="1"/>
    </xf>
    <xf numFmtId="44" fontId="17" fillId="2" borderId="1" xfId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44" fontId="4" fillId="3" borderId="5" xfId="0" applyNumberFormat="1" applyFont="1" applyFill="1" applyBorder="1" applyAlignment="1">
      <alignment vertical="center"/>
    </xf>
    <xf numFmtId="0" fontId="16" fillId="3" borderId="1" xfId="0" applyFont="1" applyFill="1" applyBorder="1"/>
    <xf numFmtId="9" fontId="10" fillId="3" borderId="1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3" borderId="32" xfId="0" applyFont="1" applyFill="1" applyBorder="1"/>
    <xf numFmtId="0" fontId="3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/>
    <xf numFmtId="0" fontId="3" fillId="3" borderId="2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16" fontId="9" fillId="3" borderId="3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/>
    </xf>
    <xf numFmtId="0" fontId="4" fillId="4" borderId="0" xfId="0" applyFont="1" applyFill="1"/>
    <xf numFmtId="9" fontId="10" fillId="3" borderId="1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right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/>
    <xf numFmtId="165" fontId="4" fillId="3" borderId="0" xfId="0" applyNumberFormat="1" applyFont="1" applyFill="1"/>
    <xf numFmtId="4" fontId="4" fillId="3" borderId="0" xfId="0" applyNumberFormat="1" applyFont="1" applyFill="1"/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/>
    <xf numFmtId="0" fontId="9" fillId="4" borderId="13" xfId="0" applyFont="1" applyFill="1" applyBorder="1" applyAlignment="1">
      <alignment horizontal="center" vertical="center" wrapText="1"/>
    </xf>
    <xf numFmtId="0" fontId="4" fillId="4" borderId="28" xfId="0" applyFont="1" applyFill="1" applyBorder="1"/>
    <xf numFmtId="0" fontId="4" fillId="4" borderId="31" xfId="0" applyFont="1" applyFill="1" applyBorder="1"/>
    <xf numFmtId="0" fontId="4" fillId="4" borderId="32" xfId="0" applyFont="1" applyFill="1" applyBorder="1"/>
    <xf numFmtId="0" fontId="4" fillId="5" borderId="1" xfId="0" applyFont="1" applyFill="1" applyBorder="1"/>
    <xf numFmtId="0" fontId="22" fillId="5" borderId="1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44" fontId="17" fillId="5" borderId="4" xfId="1" applyFont="1" applyFill="1" applyBorder="1" applyAlignment="1">
      <alignment vertical="center" wrapText="1"/>
    </xf>
    <xf numFmtId="9" fontId="10" fillId="5" borderId="4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44" fontId="4" fillId="5" borderId="3" xfId="0" applyNumberFormat="1" applyFont="1" applyFill="1" applyBorder="1" applyAlignment="1">
      <alignment vertical="center"/>
    </xf>
    <xf numFmtId="44" fontId="4" fillId="5" borderId="2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0" fillId="5" borderId="28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9" fontId="10" fillId="3" borderId="19" xfId="0" applyNumberFormat="1" applyFont="1" applyFill="1" applyBorder="1" applyAlignment="1">
      <alignment horizontal="center" vertical="center"/>
    </xf>
    <xf numFmtId="9" fontId="10" fillId="3" borderId="20" xfId="0" applyNumberFormat="1" applyFont="1" applyFill="1" applyBorder="1" applyAlignment="1">
      <alignment horizontal="center" vertical="center"/>
    </xf>
    <xf numFmtId="9" fontId="10" fillId="3" borderId="21" xfId="0" applyNumberFormat="1" applyFont="1" applyFill="1" applyBorder="1" applyAlignment="1">
      <alignment horizontal="center" vertical="center"/>
    </xf>
    <xf numFmtId="9" fontId="10" fillId="3" borderId="12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9" fontId="10" fillId="3" borderId="22" xfId="0" applyNumberFormat="1" applyFont="1" applyFill="1" applyBorder="1" applyAlignment="1">
      <alignment horizontal="center" vertical="center"/>
    </xf>
    <xf numFmtId="9" fontId="10" fillId="3" borderId="23" xfId="0" applyNumberFormat="1" applyFont="1" applyFill="1" applyBorder="1" applyAlignment="1">
      <alignment horizontal="center" vertical="center"/>
    </xf>
    <xf numFmtId="9" fontId="10" fillId="3" borderId="24" xfId="0" applyNumberFormat="1" applyFont="1" applyFill="1" applyBorder="1" applyAlignment="1">
      <alignment horizontal="center" vertical="center"/>
    </xf>
    <xf numFmtId="9" fontId="10" fillId="3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5" fillId="0" borderId="0" xfId="2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4" fontId="17" fillId="2" borderId="33" xfId="1" applyFont="1" applyFill="1" applyBorder="1" applyAlignment="1">
      <alignment horizontal="center" vertical="center" wrapText="1"/>
    </xf>
    <xf numFmtId="44" fontId="17" fillId="2" borderId="34" xfId="1" applyFont="1" applyFill="1" applyBorder="1" applyAlignment="1">
      <alignment horizontal="center" vertical="center" wrapText="1"/>
    </xf>
    <xf numFmtId="44" fontId="17" fillId="2" borderId="35" xfId="1" applyFont="1" applyFill="1" applyBorder="1" applyAlignment="1">
      <alignment horizontal="center" vertical="center" wrapText="1"/>
    </xf>
    <xf numFmtId="44" fontId="10" fillId="2" borderId="25" xfId="1" applyFont="1" applyFill="1" applyBorder="1" applyAlignment="1">
      <alignment horizontal="center" vertical="center" wrapText="1"/>
    </xf>
    <xf numFmtId="44" fontId="10" fillId="2" borderId="26" xfId="1" applyFont="1" applyFill="1" applyBorder="1" applyAlignment="1">
      <alignment horizontal="center" vertical="center" wrapText="1"/>
    </xf>
    <xf numFmtId="44" fontId="10" fillId="2" borderId="27" xfId="1" applyFont="1" applyFill="1" applyBorder="1" applyAlignment="1">
      <alignment horizontal="center" vertical="center" wrapText="1"/>
    </xf>
    <xf numFmtId="44" fontId="10" fillId="2" borderId="12" xfId="1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center" vertical="center" wrapText="1"/>
    </xf>
    <xf numFmtId="44" fontId="10" fillId="2" borderId="22" xfId="1" applyFont="1" applyFill="1" applyBorder="1" applyAlignment="1">
      <alignment horizontal="center" vertical="center" wrapText="1"/>
    </xf>
    <xf numFmtId="44" fontId="10" fillId="2" borderId="23" xfId="1" applyFont="1" applyFill="1" applyBorder="1" applyAlignment="1">
      <alignment horizontal="center" vertical="center" wrapText="1"/>
    </xf>
    <xf numFmtId="44" fontId="10" fillId="2" borderId="24" xfId="1" applyFont="1" applyFill="1" applyBorder="1" applyAlignment="1">
      <alignment horizontal="center" vertical="center" wrapText="1"/>
    </xf>
    <xf numFmtId="44" fontId="10" fillId="2" borderId="13" xfId="1" applyFont="1" applyFill="1" applyBorder="1" applyAlignment="1">
      <alignment horizontal="center" vertical="center" wrapText="1"/>
    </xf>
    <xf numFmtId="44" fontId="17" fillId="3" borderId="19" xfId="1" applyFont="1" applyFill="1" applyBorder="1" applyAlignment="1">
      <alignment horizontal="center" vertical="center" wrapText="1"/>
    </xf>
    <xf numFmtId="44" fontId="17" fillId="3" borderId="20" xfId="1" applyFont="1" applyFill="1" applyBorder="1" applyAlignment="1">
      <alignment horizontal="center" vertical="center" wrapText="1"/>
    </xf>
    <xf numFmtId="44" fontId="17" fillId="3" borderId="29" xfId="1" applyFont="1" applyFill="1" applyBorder="1" applyAlignment="1">
      <alignment horizontal="center" vertical="center" wrapText="1"/>
    </xf>
    <xf numFmtId="44" fontId="17" fillId="3" borderId="12" xfId="1" applyFont="1" applyFill="1" applyBorder="1" applyAlignment="1">
      <alignment horizontal="center" vertical="center" wrapText="1"/>
    </xf>
    <xf numFmtId="44" fontId="17" fillId="3" borderId="0" xfId="1" applyFont="1" applyFill="1" applyBorder="1" applyAlignment="1">
      <alignment horizontal="center" vertical="center" wrapText="1"/>
    </xf>
    <xf numFmtId="44" fontId="17" fillId="3" borderId="18" xfId="1" applyFont="1" applyFill="1" applyBorder="1" applyAlignment="1">
      <alignment horizontal="center" vertical="center" wrapText="1"/>
    </xf>
    <xf numFmtId="44" fontId="17" fillId="3" borderId="23" xfId="1" applyFont="1" applyFill="1" applyBorder="1" applyAlignment="1">
      <alignment horizontal="center" vertical="center" wrapText="1"/>
    </xf>
    <xf numFmtId="44" fontId="17" fillId="3" borderId="24" xfId="1" applyFont="1" applyFill="1" applyBorder="1" applyAlignment="1">
      <alignment horizontal="center" vertical="center" wrapText="1"/>
    </xf>
    <xf numFmtId="44" fontId="17" fillId="3" borderId="30" xfId="1" applyFont="1" applyFill="1" applyBorder="1" applyAlignment="1">
      <alignment horizontal="center" vertical="center" wrapText="1"/>
    </xf>
    <xf numFmtId="44" fontId="17" fillId="3" borderId="28" xfId="1" applyFont="1" applyFill="1" applyBorder="1" applyAlignment="1">
      <alignment horizontal="center" vertical="center" wrapText="1"/>
    </xf>
    <xf numFmtId="44" fontId="17" fillId="3" borderId="31" xfId="1" applyFont="1" applyFill="1" applyBorder="1" applyAlignment="1">
      <alignment horizontal="center" vertical="center" wrapText="1"/>
    </xf>
    <xf numFmtId="44" fontId="17" fillId="3" borderId="36" xfId="1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165" zoomScaleNormal="165" workbookViewId="0">
      <selection activeCell="A3" sqref="A3:I3"/>
    </sheetView>
  </sheetViews>
  <sheetFormatPr defaultColWidth="9" defaultRowHeight="12"/>
  <cols>
    <col min="1" max="1" width="4.625" style="2" bestFit="1" customWidth="1"/>
    <col min="2" max="2" width="50" style="1" customWidth="1"/>
    <col min="3" max="3" width="6.375" style="1" bestFit="1" customWidth="1"/>
    <col min="4" max="4" width="8.25" style="3" bestFit="1" customWidth="1"/>
    <col min="5" max="5" width="8.625" style="4" bestFit="1" customWidth="1"/>
    <col min="6" max="6" width="7.75" style="5" bestFit="1" customWidth="1"/>
    <col min="7" max="7" width="9.375" style="3" bestFit="1" customWidth="1"/>
    <col min="8" max="8" width="12.125" style="6" customWidth="1"/>
    <col min="9" max="9" width="11.25" style="3" customWidth="1"/>
    <col min="10" max="10" width="9" style="142"/>
    <col min="11" max="16384" width="9" style="1"/>
  </cols>
  <sheetData>
    <row r="1" spans="1:11" ht="32.25" customHeight="1">
      <c r="A1" s="199" t="s">
        <v>156</v>
      </c>
      <c r="B1" s="199"/>
      <c r="C1" s="199"/>
      <c r="D1" s="199"/>
      <c r="E1" s="199"/>
      <c r="F1" s="199"/>
      <c r="G1" s="199"/>
      <c r="H1" s="199"/>
      <c r="I1" s="199"/>
    </row>
    <row r="2" spans="1:11" ht="12.75">
      <c r="A2" s="200" t="s">
        <v>31</v>
      </c>
      <c r="B2" s="200"/>
      <c r="C2" s="200"/>
      <c r="D2" s="200"/>
      <c r="E2" s="200"/>
      <c r="F2" s="200"/>
      <c r="G2" s="200"/>
      <c r="H2" s="200"/>
      <c r="I2" s="200"/>
    </row>
    <row r="3" spans="1:11" ht="39.75" customHeight="1" thickBot="1">
      <c r="A3" s="201" t="s">
        <v>161</v>
      </c>
      <c r="B3" s="201"/>
      <c r="C3" s="201"/>
      <c r="D3" s="201"/>
      <c r="E3" s="201"/>
      <c r="F3" s="201"/>
      <c r="G3" s="201"/>
      <c r="H3" s="201"/>
      <c r="I3" s="201"/>
    </row>
    <row r="4" spans="1:11" ht="24">
      <c r="A4" s="124" t="s">
        <v>33</v>
      </c>
      <c r="B4" s="54" t="s">
        <v>32</v>
      </c>
      <c r="C4" s="48" t="s">
        <v>17</v>
      </c>
      <c r="D4" s="48" t="s">
        <v>18</v>
      </c>
      <c r="E4" s="48" t="s">
        <v>19</v>
      </c>
      <c r="F4" s="49" t="s">
        <v>9</v>
      </c>
      <c r="G4" s="50" t="s">
        <v>10</v>
      </c>
      <c r="H4" s="48" t="s">
        <v>7</v>
      </c>
      <c r="I4" s="51" t="s">
        <v>6</v>
      </c>
      <c r="K4" s="64"/>
    </row>
    <row r="5" spans="1:11" ht="12.75">
      <c r="A5" s="125" t="s">
        <v>34</v>
      </c>
      <c r="B5" s="55" t="s">
        <v>35</v>
      </c>
      <c r="C5" s="52" t="s">
        <v>36</v>
      </c>
      <c r="D5" s="52" t="s">
        <v>37</v>
      </c>
      <c r="E5" s="121" t="s">
        <v>38</v>
      </c>
      <c r="F5" s="52" t="s">
        <v>39</v>
      </c>
      <c r="G5" s="53" t="s">
        <v>40</v>
      </c>
      <c r="H5" s="52" t="s">
        <v>41</v>
      </c>
      <c r="I5" s="52" t="s">
        <v>42</v>
      </c>
      <c r="K5" s="64"/>
    </row>
    <row r="6" spans="1:11" ht="18.75" customHeight="1">
      <c r="A6" s="125"/>
      <c r="B6" s="55"/>
      <c r="C6" s="118"/>
      <c r="D6" s="118"/>
      <c r="E6" s="119"/>
      <c r="F6" s="118"/>
      <c r="G6" s="120"/>
      <c r="H6" s="118" t="s">
        <v>43</v>
      </c>
      <c r="I6" s="122" t="s">
        <v>44</v>
      </c>
      <c r="K6" s="65"/>
    </row>
    <row r="7" spans="1:11" ht="15" customHeight="1">
      <c r="A7" s="126" t="s">
        <v>11</v>
      </c>
      <c r="B7" s="117" t="s">
        <v>95</v>
      </c>
      <c r="C7" s="180"/>
      <c r="D7" s="181"/>
      <c r="E7" s="181"/>
      <c r="F7" s="181"/>
      <c r="G7" s="181"/>
      <c r="H7" s="181"/>
      <c r="I7" s="182"/>
      <c r="K7" s="64"/>
    </row>
    <row r="8" spans="1:11" ht="15" customHeight="1">
      <c r="A8" s="126"/>
      <c r="B8" s="12" t="s">
        <v>94</v>
      </c>
      <c r="C8" s="61" t="s">
        <v>30</v>
      </c>
      <c r="D8" s="204"/>
      <c r="E8" s="205"/>
      <c r="F8" s="205"/>
      <c r="G8" s="205"/>
      <c r="H8" s="205"/>
      <c r="I8" s="206"/>
      <c r="K8" s="64"/>
    </row>
    <row r="9" spans="1:11" ht="15" customHeight="1">
      <c r="A9" s="126"/>
      <c r="B9" s="12" t="s">
        <v>47</v>
      </c>
      <c r="C9" s="66" t="s">
        <v>30</v>
      </c>
      <c r="D9" s="204"/>
      <c r="E9" s="205"/>
      <c r="F9" s="205"/>
      <c r="G9" s="205"/>
      <c r="H9" s="205"/>
      <c r="I9" s="206"/>
      <c r="K9" s="64"/>
    </row>
    <row r="10" spans="1:11" ht="15" customHeight="1">
      <c r="A10" s="126"/>
      <c r="B10" s="12" t="s">
        <v>23</v>
      </c>
      <c r="C10" s="66" t="s">
        <v>30</v>
      </c>
      <c r="D10" s="204"/>
      <c r="E10" s="205"/>
      <c r="F10" s="205"/>
      <c r="G10" s="205"/>
      <c r="H10" s="205"/>
      <c r="I10" s="206"/>
      <c r="K10" s="64"/>
    </row>
    <row r="11" spans="1:11" ht="15" customHeight="1">
      <c r="A11" s="126"/>
      <c r="B11" s="12" t="s">
        <v>45</v>
      </c>
      <c r="C11" s="66" t="s">
        <v>30</v>
      </c>
      <c r="D11" s="207"/>
      <c r="E11" s="208"/>
      <c r="F11" s="208"/>
      <c r="G11" s="208"/>
      <c r="H11" s="208"/>
      <c r="I11" s="209"/>
      <c r="K11" s="64"/>
    </row>
    <row r="12" spans="1:11" ht="30.75" customHeight="1">
      <c r="A12" s="127" t="s">
        <v>0</v>
      </c>
      <c r="B12" s="34" t="s">
        <v>78</v>
      </c>
      <c r="C12" s="61" t="s">
        <v>90</v>
      </c>
      <c r="D12" s="98">
        <v>0</v>
      </c>
      <c r="E12" s="62">
        <v>0.08</v>
      </c>
      <c r="F12" s="63">
        <v>7037</v>
      </c>
      <c r="G12" s="18">
        <v>11</v>
      </c>
      <c r="H12" s="44">
        <f>ROUND(F12*D12*G12,2)</f>
        <v>0</v>
      </c>
      <c r="I12" s="44">
        <f>ROUND(H12*1.08,2)</f>
        <v>0</v>
      </c>
      <c r="K12" s="64"/>
    </row>
    <row r="13" spans="1:11" ht="45" customHeight="1">
      <c r="A13" s="128" t="s">
        <v>16</v>
      </c>
      <c r="B13" s="13" t="s">
        <v>131</v>
      </c>
      <c r="C13" s="66" t="s">
        <v>91</v>
      </c>
      <c r="D13" s="99">
        <v>0</v>
      </c>
      <c r="E13" s="16">
        <v>0.08</v>
      </c>
      <c r="F13" s="56">
        <v>7037</v>
      </c>
      <c r="G13" s="18">
        <v>2</v>
      </c>
      <c r="H13" s="44">
        <f>ROUND(F13*D13*G13,2)</f>
        <v>0</v>
      </c>
      <c r="I13" s="19">
        <f t="shared" ref="I13:I16" si="0">ROUND(H13*1.08,2)</f>
        <v>0</v>
      </c>
    </row>
    <row r="14" spans="1:11" ht="48">
      <c r="A14" s="128" t="s">
        <v>1</v>
      </c>
      <c r="B14" s="13" t="s">
        <v>132</v>
      </c>
      <c r="C14" s="66" t="s">
        <v>91</v>
      </c>
      <c r="D14" s="99">
        <v>0</v>
      </c>
      <c r="E14" s="16">
        <v>0.08</v>
      </c>
      <c r="F14" s="56">
        <v>7037</v>
      </c>
      <c r="G14" s="18">
        <v>6</v>
      </c>
      <c r="H14" s="19">
        <f t="shared" ref="H14" si="1">ROUND(F14*D14*G14,2)</f>
        <v>0</v>
      </c>
      <c r="I14" s="19">
        <f t="shared" ref="I14" si="2">ROUND(H14*1.08,2)</f>
        <v>0</v>
      </c>
    </row>
    <row r="15" spans="1:11" ht="44.25" customHeight="1">
      <c r="A15" s="128" t="s">
        <v>3</v>
      </c>
      <c r="B15" s="14" t="s">
        <v>97</v>
      </c>
      <c r="C15" s="66" t="s">
        <v>91</v>
      </c>
      <c r="D15" s="99">
        <v>0</v>
      </c>
      <c r="E15" s="16">
        <v>0.08</v>
      </c>
      <c r="F15" s="56">
        <v>500</v>
      </c>
      <c r="G15" s="18">
        <v>1</v>
      </c>
      <c r="H15" s="19">
        <f t="shared" ref="H15:H16" si="3">ROUND(F15*D15*G15,2)</f>
        <v>0</v>
      </c>
      <c r="I15" s="19">
        <f t="shared" si="0"/>
        <v>0</v>
      </c>
    </row>
    <row r="16" spans="1:11" ht="28.5" customHeight="1">
      <c r="A16" s="128" t="s">
        <v>4</v>
      </c>
      <c r="B16" s="14" t="s">
        <v>135</v>
      </c>
      <c r="C16" s="66" t="s">
        <v>91</v>
      </c>
      <c r="D16" s="99">
        <v>0</v>
      </c>
      <c r="E16" s="16">
        <v>0.08</v>
      </c>
      <c r="F16" s="56">
        <v>7037</v>
      </c>
      <c r="G16" s="18">
        <v>1</v>
      </c>
      <c r="H16" s="19">
        <f t="shared" si="3"/>
        <v>0</v>
      </c>
      <c r="I16" s="19">
        <f t="shared" si="0"/>
        <v>0</v>
      </c>
    </row>
    <row r="17" spans="1:9" ht="30" customHeight="1" thickBot="1">
      <c r="A17" s="128" t="s">
        <v>5</v>
      </c>
      <c r="B17" s="14" t="s">
        <v>136</v>
      </c>
      <c r="C17" s="66" t="s">
        <v>91</v>
      </c>
      <c r="D17" s="99">
        <v>0</v>
      </c>
      <c r="E17" s="16">
        <v>0.08</v>
      </c>
      <c r="F17" s="56">
        <v>7037</v>
      </c>
      <c r="G17" s="18">
        <v>1</v>
      </c>
      <c r="H17" s="19">
        <f t="shared" ref="H17" si="4">ROUND(F17*D17*G17,2)</f>
        <v>0</v>
      </c>
      <c r="I17" s="19">
        <f t="shared" ref="I17" si="5">ROUND(H17*1.08,2)</f>
        <v>0</v>
      </c>
    </row>
    <row r="18" spans="1:9" ht="18" customHeight="1" thickBot="1">
      <c r="A18" s="129" t="s">
        <v>12</v>
      </c>
      <c r="B18" s="20" t="s">
        <v>100</v>
      </c>
      <c r="C18" s="202"/>
      <c r="D18" s="202"/>
      <c r="E18" s="202"/>
      <c r="F18" s="202"/>
      <c r="G18" s="202"/>
      <c r="H18" s="202"/>
      <c r="I18" s="203"/>
    </row>
    <row r="19" spans="1:9" ht="18" customHeight="1">
      <c r="A19" s="130"/>
      <c r="B19" s="27" t="s">
        <v>146</v>
      </c>
      <c r="C19" s="22" t="s">
        <v>8</v>
      </c>
      <c r="D19" s="213"/>
      <c r="E19" s="214"/>
      <c r="F19" s="214"/>
      <c r="G19" s="214"/>
      <c r="H19" s="214"/>
      <c r="I19" s="215"/>
    </row>
    <row r="20" spans="1:9" ht="18" customHeight="1">
      <c r="A20" s="130"/>
      <c r="B20" s="27" t="s">
        <v>50</v>
      </c>
      <c r="C20" s="22" t="s">
        <v>8</v>
      </c>
      <c r="D20" s="216"/>
      <c r="E20" s="217"/>
      <c r="F20" s="217"/>
      <c r="G20" s="217"/>
      <c r="H20" s="217"/>
      <c r="I20" s="218"/>
    </row>
    <row r="21" spans="1:9" ht="18" customHeight="1">
      <c r="A21" s="130"/>
      <c r="B21" s="27" t="s">
        <v>24</v>
      </c>
      <c r="C21" s="22" t="s">
        <v>8</v>
      </c>
      <c r="D21" s="219"/>
      <c r="E21" s="220"/>
      <c r="F21" s="220"/>
      <c r="G21" s="220"/>
      <c r="H21" s="220"/>
      <c r="I21" s="221"/>
    </row>
    <row r="22" spans="1:9" ht="24">
      <c r="A22" s="130" t="s">
        <v>0</v>
      </c>
      <c r="B22" s="21" t="s">
        <v>96</v>
      </c>
      <c r="C22" s="22" t="s">
        <v>8</v>
      </c>
      <c r="D22" s="100">
        <v>0</v>
      </c>
      <c r="E22" s="23">
        <v>0.08</v>
      </c>
      <c r="F22" s="57">
        <v>357</v>
      </c>
      <c r="G22" s="24">
        <v>6</v>
      </c>
      <c r="H22" s="25">
        <f t="shared" ref="H22" si="6">ROUND(F22*D22*G22,2)</f>
        <v>0</v>
      </c>
      <c r="I22" s="26">
        <f t="shared" ref="I22" si="7">ROUND(H22*1.08,2)</f>
        <v>0</v>
      </c>
    </row>
    <row r="23" spans="1:9" ht="28.5" customHeight="1">
      <c r="A23" s="130" t="s">
        <v>16</v>
      </c>
      <c r="B23" s="86" t="s">
        <v>71</v>
      </c>
      <c r="C23" s="22"/>
      <c r="D23" s="100"/>
      <c r="E23" s="23"/>
      <c r="F23" s="57"/>
      <c r="G23" s="24"/>
      <c r="H23" s="25"/>
      <c r="I23" s="26"/>
    </row>
    <row r="24" spans="1:9" ht="21" customHeight="1">
      <c r="A24" s="130"/>
      <c r="B24" s="27" t="s">
        <v>110</v>
      </c>
      <c r="C24" s="22" t="s">
        <v>2</v>
      </c>
      <c r="D24" s="100">
        <v>0</v>
      </c>
      <c r="E24" s="23">
        <v>0.08</v>
      </c>
      <c r="F24" s="57">
        <v>15</v>
      </c>
      <c r="G24" s="24">
        <v>1</v>
      </c>
      <c r="H24" s="25">
        <f t="shared" ref="H24:H26" si="8">ROUND(F24*D24*G24,2)</f>
        <v>0</v>
      </c>
      <c r="I24" s="26">
        <f t="shared" ref="I24:I26" si="9">ROUND(H24*1.08,2)</f>
        <v>0</v>
      </c>
    </row>
    <row r="25" spans="1:9" ht="18" customHeight="1">
      <c r="A25" s="130"/>
      <c r="B25" s="27" t="s">
        <v>98</v>
      </c>
      <c r="C25" s="22" t="s">
        <v>2</v>
      </c>
      <c r="D25" s="100">
        <v>0</v>
      </c>
      <c r="E25" s="23">
        <v>0.08</v>
      </c>
      <c r="F25" s="57">
        <v>2</v>
      </c>
      <c r="G25" s="24">
        <v>1</v>
      </c>
      <c r="H25" s="25">
        <f t="shared" si="8"/>
        <v>0</v>
      </c>
      <c r="I25" s="26">
        <f t="shared" si="9"/>
        <v>0</v>
      </c>
    </row>
    <row r="26" spans="1:9" ht="20.25" customHeight="1">
      <c r="A26" s="130"/>
      <c r="B26" s="27" t="s">
        <v>99</v>
      </c>
      <c r="C26" s="22" t="s">
        <v>2</v>
      </c>
      <c r="D26" s="100">
        <v>0</v>
      </c>
      <c r="E26" s="23">
        <v>0.08</v>
      </c>
      <c r="F26" s="57">
        <v>5</v>
      </c>
      <c r="G26" s="24">
        <v>1</v>
      </c>
      <c r="H26" s="25">
        <f t="shared" si="8"/>
        <v>0</v>
      </c>
      <c r="I26" s="26">
        <f t="shared" si="9"/>
        <v>0</v>
      </c>
    </row>
    <row r="27" spans="1:9" ht="21.75" customHeight="1">
      <c r="A27" s="130" t="s">
        <v>1</v>
      </c>
      <c r="B27" s="86" t="s">
        <v>138</v>
      </c>
      <c r="C27" s="22" t="s">
        <v>8</v>
      </c>
      <c r="D27" s="100">
        <v>0</v>
      </c>
      <c r="E27" s="23">
        <v>0.08</v>
      </c>
      <c r="F27" s="57">
        <v>357</v>
      </c>
      <c r="G27" s="24">
        <v>2</v>
      </c>
      <c r="H27" s="25">
        <f t="shared" ref="H27" si="10">ROUND(F27*D27*G27,2)</f>
        <v>0</v>
      </c>
      <c r="I27" s="26">
        <f t="shared" ref="I27" si="11">ROUND(H27*1.08,2)</f>
        <v>0</v>
      </c>
    </row>
    <row r="28" spans="1:9" ht="21" customHeight="1">
      <c r="A28" s="127" t="s">
        <v>57</v>
      </c>
      <c r="B28" s="67" t="s">
        <v>92</v>
      </c>
      <c r="C28" s="61"/>
      <c r="D28" s="68"/>
      <c r="E28" s="68"/>
      <c r="F28" s="68"/>
      <c r="G28" s="68"/>
      <c r="H28" s="68"/>
      <c r="I28" s="68"/>
    </row>
    <row r="29" spans="1:9" ht="21" customHeight="1">
      <c r="A29" s="127" t="s">
        <v>34</v>
      </c>
      <c r="B29" s="46" t="s">
        <v>69</v>
      </c>
      <c r="C29" s="66" t="s">
        <v>30</v>
      </c>
      <c r="D29" s="222"/>
      <c r="E29" s="223"/>
      <c r="F29" s="223"/>
      <c r="G29" s="223"/>
      <c r="H29" s="223"/>
      <c r="I29" s="224"/>
    </row>
    <row r="30" spans="1:9" ht="21" customHeight="1">
      <c r="A30" s="127" t="s">
        <v>35</v>
      </c>
      <c r="B30" s="46" t="s">
        <v>74</v>
      </c>
      <c r="C30" s="66" t="s">
        <v>30</v>
      </c>
      <c r="D30" s="225"/>
      <c r="E30" s="226"/>
      <c r="F30" s="226"/>
      <c r="G30" s="226"/>
      <c r="H30" s="226"/>
      <c r="I30" s="227"/>
    </row>
    <row r="31" spans="1:9" ht="21" customHeight="1">
      <c r="A31" s="127" t="s">
        <v>58</v>
      </c>
      <c r="B31" s="46" t="s">
        <v>68</v>
      </c>
      <c r="C31" s="66" t="s">
        <v>30</v>
      </c>
      <c r="D31" s="225"/>
      <c r="E31" s="226"/>
      <c r="F31" s="226"/>
      <c r="G31" s="226"/>
      <c r="H31" s="226"/>
      <c r="I31" s="227"/>
    </row>
    <row r="32" spans="1:9" ht="21" customHeight="1">
      <c r="A32" s="127" t="s">
        <v>37</v>
      </c>
      <c r="B32" s="46" t="s">
        <v>67</v>
      </c>
      <c r="C32" s="61" t="s">
        <v>30</v>
      </c>
      <c r="D32" s="228"/>
      <c r="E32" s="229"/>
      <c r="F32" s="229"/>
      <c r="G32" s="229"/>
      <c r="H32" s="229"/>
      <c r="I32" s="230"/>
    </row>
    <row r="33" spans="1:9" ht="70.5" customHeight="1">
      <c r="A33" s="127" t="s">
        <v>0</v>
      </c>
      <c r="B33" s="13" t="s">
        <v>106</v>
      </c>
      <c r="C33" s="66" t="s">
        <v>2</v>
      </c>
      <c r="D33" s="231"/>
      <c r="E33" s="232"/>
      <c r="F33" s="232"/>
      <c r="G33" s="232"/>
      <c r="H33" s="232"/>
      <c r="I33" s="233"/>
    </row>
    <row r="34" spans="1:9" ht="18" customHeight="1">
      <c r="A34" s="157" t="s">
        <v>34</v>
      </c>
      <c r="B34" s="158" t="s">
        <v>80</v>
      </c>
      <c r="C34" s="159"/>
      <c r="D34" s="159"/>
      <c r="E34" s="159"/>
      <c r="F34" s="159"/>
      <c r="G34" s="159"/>
      <c r="H34" s="159"/>
      <c r="I34" s="160"/>
    </row>
    <row r="35" spans="1:9" ht="18" customHeight="1">
      <c r="A35" s="127"/>
      <c r="B35" s="14" t="s">
        <v>59</v>
      </c>
      <c r="C35" s="66" t="s">
        <v>2</v>
      </c>
      <c r="D35" s="99">
        <v>0</v>
      </c>
      <c r="E35" s="143">
        <v>0.08</v>
      </c>
      <c r="F35" s="56">
        <v>2</v>
      </c>
      <c r="G35" s="18">
        <v>1</v>
      </c>
      <c r="H35" s="19">
        <f t="shared" ref="H35:H38" si="12">ROUND(F35*D35*G35,2)</f>
        <v>0</v>
      </c>
      <c r="I35" s="45">
        <f t="shared" ref="I35:I38" si="13">ROUND(H35*1.08,2)</f>
        <v>0</v>
      </c>
    </row>
    <row r="36" spans="1:9" ht="18" customHeight="1">
      <c r="A36" s="127"/>
      <c r="B36" s="14" t="s">
        <v>60</v>
      </c>
      <c r="C36" s="66" t="s">
        <v>2</v>
      </c>
      <c r="D36" s="99">
        <v>0</v>
      </c>
      <c r="E36" s="143">
        <v>0.08</v>
      </c>
      <c r="F36" s="56">
        <v>1</v>
      </c>
      <c r="G36" s="18">
        <v>1</v>
      </c>
      <c r="H36" s="44">
        <f t="shared" si="12"/>
        <v>0</v>
      </c>
      <c r="I36" s="45">
        <f t="shared" si="13"/>
        <v>0</v>
      </c>
    </row>
    <row r="37" spans="1:9" ht="18" customHeight="1">
      <c r="A37" s="127"/>
      <c r="B37" s="14" t="s">
        <v>61</v>
      </c>
      <c r="C37" s="66" t="s">
        <v>2</v>
      </c>
      <c r="D37" s="99">
        <v>0</v>
      </c>
      <c r="E37" s="143">
        <v>0.08</v>
      </c>
      <c r="F37" s="56">
        <v>2</v>
      </c>
      <c r="G37" s="18">
        <v>1</v>
      </c>
      <c r="H37" s="44">
        <f t="shared" si="12"/>
        <v>0</v>
      </c>
      <c r="I37" s="45">
        <f t="shared" si="13"/>
        <v>0</v>
      </c>
    </row>
    <row r="38" spans="1:9" ht="18" customHeight="1">
      <c r="A38" s="127"/>
      <c r="B38" s="14" t="s">
        <v>79</v>
      </c>
      <c r="C38" s="66" t="s">
        <v>2</v>
      </c>
      <c r="D38" s="99">
        <v>0</v>
      </c>
      <c r="E38" s="143">
        <v>0.08</v>
      </c>
      <c r="F38" s="56">
        <v>5</v>
      </c>
      <c r="G38" s="18">
        <v>1</v>
      </c>
      <c r="H38" s="44">
        <f t="shared" si="12"/>
        <v>0</v>
      </c>
      <c r="I38" s="45">
        <f t="shared" si="13"/>
        <v>0</v>
      </c>
    </row>
    <row r="39" spans="1:9" ht="18" customHeight="1">
      <c r="A39" s="157" t="s">
        <v>35</v>
      </c>
      <c r="B39" s="142" t="s">
        <v>81</v>
      </c>
      <c r="C39" s="142"/>
      <c r="D39" s="142"/>
      <c r="E39" s="142"/>
      <c r="F39" s="142"/>
      <c r="G39" s="142"/>
      <c r="H39" s="142"/>
      <c r="I39" s="142"/>
    </row>
    <row r="40" spans="1:9" ht="18" customHeight="1">
      <c r="A40" s="127"/>
      <c r="B40" s="14" t="s">
        <v>51</v>
      </c>
      <c r="C40" s="66" t="s">
        <v>2</v>
      </c>
      <c r="D40" s="99">
        <v>0</v>
      </c>
      <c r="E40" s="143">
        <v>0.08</v>
      </c>
      <c r="F40" s="56">
        <v>1</v>
      </c>
      <c r="G40" s="18">
        <v>1</v>
      </c>
      <c r="H40" s="19">
        <f t="shared" ref="H40:H44" si="14">ROUND(F40*D40*G40,2)</f>
        <v>0</v>
      </c>
      <c r="I40" s="45">
        <f t="shared" ref="I40:I44" si="15">ROUND(H40*1.08,2)</f>
        <v>0</v>
      </c>
    </row>
    <row r="41" spans="1:9" ht="18" customHeight="1">
      <c r="A41" s="127"/>
      <c r="B41" s="14" t="s">
        <v>53</v>
      </c>
      <c r="C41" s="66" t="s">
        <v>2</v>
      </c>
      <c r="D41" s="99">
        <v>0</v>
      </c>
      <c r="E41" s="143">
        <v>0.08</v>
      </c>
      <c r="F41" s="56">
        <v>1</v>
      </c>
      <c r="G41" s="18">
        <v>1</v>
      </c>
      <c r="H41" s="44">
        <f t="shared" si="14"/>
        <v>0</v>
      </c>
      <c r="I41" s="45">
        <f t="shared" si="15"/>
        <v>0</v>
      </c>
    </row>
    <row r="42" spans="1:9" ht="18" customHeight="1">
      <c r="A42" s="127"/>
      <c r="B42" s="14" t="s">
        <v>75</v>
      </c>
      <c r="C42" s="66" t="s">
        <v>2</v>
      </c>
      <c r="D42" s="99">
        <v>0</v>
      </c>
      <c r="E42" s="143">
        <v>0.08</v>
      </c>
      <c r="F42" s="56">
        <v>1</v>
      </c>
      <c r="G42" s="18">
        <v>1</v>
      </c>
      <c r="H42" s="44">
        <f t="shared" si="14"/>
        <v>0</v>
      </c>
      <c r="I42" s="45">
        <f t="shared" si="15"/>
        <v>0</v>
      </c>
    </row>
    <row r="43" spans="1:9" ht="30" customHeight="1">
      <c r="A43" s="127"/>
      <c r="B43" s="14" t="s">
        <v>76</v>
      </c>
      <c r="C43" s="66" t="s">
        <v>2</v>
      </c>
      <c r="D43" s="99">
        <v>0</v>
      </c>
      <c r="E43" s="143">
        <v>0.08</v>
      </c>
      <c r="F43" s="56">
        <v>6</v>
      </c>
      <c r="G43" s="18">
        <v>1</v>
      </c>
      <c r="H43" s="44">
        <f t="shared" si="14"/>
        <v>0</v>
      </c>
      <c r="I43" s="45">
        <f t="shared" si="15"/>
        <v>0</v>
      </c>
    </row>
    <row r="44" spans="1:9" ht="18" customHeight="1">
      <c r="A44" s="127"/>
      <c r="B44" s="14" t="s">
        <v>54</v>
      </c>
      <c r="C44" s="66" t="s">
        <v>2</v>
      </c>
      <c r="D44" s="99">
        <v>0</v>
      </c>
      <c r="E44" s="143">
        <v>0.08</v>
      </c>
      <c r="F44" s="56">
        <v>1</v>
      </c>
      <c r="G44" s="18">
        <v>1</v>
      </c>
      <c r="H44" s="44">
        <f t="shared" si="14"/>
        <v>0</v>
      </c>
      <c r="I44" s="45">
        <f t="shared" si="15"/>
        <v>0</v>
      </c>
    </row>
    <row r="45" spans="1:9" ht="18" customHeight="1">
      <c r="A45" s="157" t="s">
        <v>58</v>
      </c>
      <c r="B45" s="142" t="s">
        <v>82</v>
      </c>
      <c r="C45" s="142"/>
      <c r="D45" s="142"/>
      <c r="E45" s="142"/>
      <c r="F45" s="142"/>
      <c r="G45" s="142"/>
      <c r="H45" s="142"/>
      <c r="I45" s="160"/>
    </row>
    <row r="46" spans="1:9" ht="31.5" customHeight="1">
      <c r="A46" s="128"/>
      <c r="B46" s="13" t="s">
        <v>118</v>
      </c>
      <c r="C46" s="66" t="s">
        <v>2</v>
      </c>
      <c r="D46" s="99">
        <v>0</v>
      </c>
      <c r="E46" s="143">
        <v>0.08</v>
      </c>
      <c r="F46" s="56">
        <v>44</v>
      </c>
      <c r="G46" s="18">
        <v>1</v>
      </c>
      <c r="H46" s="19">
        <f t="shared" ref="H46:H48" si="16">ROUND(F46*D46*G46,2)</f>
        <v>0</v>
      </c>
      <c r="I46" s="45">
        <f t="shared" ref="I46:I48" si="17">ROUND(H46*1.08,2)</f>
        <v>0</v>
      </c>
    </row>
    <row r="47" spans="1:9" ht="30" customHeight="1">
      <c r="A47" s="131"/>
      <c r="B47" s="69" t="s">
        <v>63</v>
      </c>
      <c r="C47" s="66" t="s">
        <v>2</v>
      </c>
      <c r="D47" s="99">
        <v>0</v>
      </c>
      <c r="E47" s="143">
        <v>0.08</v>
      </c>
      <c r="F47" s="56">
        <v>9</v>
      </c>
      <c r="G47" s="18">
        <v>1</v>
      </c>
      <c r="H47" s="44">
        <f t="shared" si="16"/>
        <v>0</v>
      </c>
      <c r="I47" s="45">
        <f t="shared" si="17"/>
        <v>0</v>
      </c>
    </row>
    <row r="48" spans="1:9" ht="18" customHeight="1">
      <c r="A48" s="131"/>
      <c r="B48" s="70" t="s">
        <v>64</v>
      </c>
      <c r="C48" s="66" t="s">
        <v>2</v>
      </c>
      <c r="D48" s="99">
        <v>0</v>
      </c>
      <c r="E48" s="143">
        <v>0.08</v>
      </c>
      <c r="F48" s="56">
        <v>2</v>
      </c>
      <c r="G48" s="18">
        <v>1</v>
      </c>
      <c r="H48" s="44">
        <f t="shared" si="16"/>
        <v>0</v>
      </c>
      <c r="I48" s="45">
        <f t="shared" si="17"/>
        <v>0</v>
      </c>
    </row>
    <row r="49" spans="1:9" ht="18" customHeight="1">
      <c r="A49" s="157" t="s">
        <v>37</v>
      </c>
      <c r="B49" s="142" t="s">
        <v>83</v>
      </c>
      <c r="C49" s="142"/>
      <c r="D49" s="142"/>
      <c r="E49" s="142"/>
      <c r="F49" s="142"/>
      <c r="G49" s="142"/>
      <c r="H49" s="142"/>
      <c r="I49" s="160"/>
    </row>
    <row r="50" spans="1:9" ht="18" customHeight="1">
      <c r="A50" s="127"/>
      <c r="B50" s="173" t="s">
        <v>157</v>
      </c>
      <c r="C50" s="66" t="s">
        <v>25</v>
      </c>
      <c r="D50" s="99">
        <v>0</v>
      </c>
      <c r="E50" s="143">
        <v>0.08</v>
      </c>
      <c r="F50" s="56">
        <v>1</v>
      </c>
      <c r="G50" s="18">
        <v>1</v>
      </c>
      <c r="H50" s="19">
        <f t="shared" ref="H50:H51" si="18">ROUND(F50*D50*G50,2)</f>
        <v>0</v>
      </c>
      <c r="I50" s="45">
        <f t="shared" ref="I50:I51" si="19">ROUND(H50*1.08,2)</f>
        <v>0</v>
      </c>
    </row>
    <row r="51" spans="1:9" ht="18" customHeight="1">
      <c r="A51" s="127"/>
      <c r="B51" s="14" t="s">
        <v>66</v>
      </c>
      <c r="C51" s="66" t="s">
        <v>2</v>
      </c>
      <c r="D51" s="99">
        <v>0</v>
      </c>
      <c r="E51" s="143">
        <v>0.08</v>
      </c>
      <c r="F51" s="56">
        <v>9</v>
      </c>
      <c r="G51" s="18">
        <v>1</v>
      </c>
      <c r="H51" s="44">
        <f t="shared" si="18"/>
        <v>0</v>
      </c>
      <c r="I51" s="45">
        <f t="shared" si="19"/>
        <v>0</v>
      </c>
    </row>
    <row r="52" spans="1:9" ht="24">
      <c r="A52" s="127" t="s">
        <v>16</v>
      </c>
      <c r="B52" s="13" t="s">
        <v>62</v>
      </c>
      <c r="C52" s="177"/>
      <c r="D52" s="178"/>
      <c r="E52" s="178"/>
      <c r="F52" s="178"/>
      <c r="G52" s="178"/>
      <c r="H52" s="178"/>
      <c r="I52" s="179"/>
    </row>
    <row r="53" spans="1:9" ht="18" customHeight="1">
      <c r="A53" s="157" t="s">
        <v>34</v>
      </c>
      <c r="B53" s="142" t="s">
        <v>80</v>
      </c>
      <c r="C53" s="142"/>
      <c r="D53" s="142"/>
      <c r="E53" s="142"/>
      <c r="F53" s="142"/>
      <c r="G53" s="142"/>
      <c r="H53" s="142"/>
      <c r="I53" s="142"/>
    </row>
    <row r="54" spans="1:9" ht="18" customHeight="1">
      <c r="A54" s="127"/>
      <c r="B54" s="14" t="s">
        <v>59</v>
      </c>
      <c r="C54" s="66" t="s">
        <v>2</v>
      </c>
      <c r="D54" s="99">
        <v>0</v>
      </c>
      <c r="E54" s="143">
        <v>0.08</v>
      </c>
      <c r="F54" s="56">
        <v>2</v>
      </c>
      <c r="G54" s="18">
        <v>1</v>
      </c>
      <c r="H54" s="19">
        <f t="shared" ref="H54:H57" si="20">ROUND(F54*D54*G54,2)</f>
        <v>0</v>
      </c>
      <c r="I54" s="45">
        <f t="shared" ref="I54:I57" si="21">ROUND(H54*1.08,2)</f>
        <v>0</v>
      </c>
    </row>
    <row r="55" spans="1:9" ht="18" customHeight="1">
      <c r="A55" s="127"/>
      <c r="B55" s="14" t="s">
        <v>60</v>
      </c>
      <c r="C55" s="66" t="s">
        <v>2</v>
      </c>
      <c r="D55" s="99">
        <v>0</v>
      </c>
      <c r="E55" s="143">
        <v>0.08</v>
      </c>
      <c r="F55" s="56">
        <v>1</v>
      </c>
      <c r="G55" s="18">
        <v>1</v>
      </c>
      <c r="H55" s="44">
        <f t="shared" si="20"/>
        <v>0</v>
      </c>
      <c r="I55" s="45">
        <f t="shared" si="21"/>
        <v>0</v>
      </c>
    </row>
    <row r="56" spans="1:9" ht="18" customHeight="1">
      <c r="A56" s="127"/>
      <c r="B56" s="14" t="s">
        <v>61</v>
      </c>
      <c r="C56" s="66" t="s">
        <v>2</v>
      </c>
      <c r="D56" s="99">
        <v>0</v>
      </c>
      <c r="E56" s="143">
        <v>0.08</v>
      </c>
      <c r="F56" s="56">
        <v>2</v>
      </c>
      <c r="G56" s="18">
        <v>1</v>
      </c>
      <c r="H56" s="44">
        <f t="shared" si="20"/>
        <v>0</v>
      </c>
      <c r="I56" s="45">
        <f t="shared" si="21"/>
        <v>0</v>
      </c>
    </row>
    <row r="57" spans="1:9" ht="18" customHeight="1">
      <c r="A57" s="127"/>
      <c r="B57" s="14" t="s">
        <v>79</v>
      </c>
      <c r="C57" s="66" t="s">
        <v>2</v>
      </c>
      <c r="D57" s="99">
        <v>0</v>
      </c>
      <c r="E57" s="143">
        <v>0.08</v>
      </c>
      <c r="F57" s="56">
        <v>5</v>
      </c>
      <c r="G57" s="18">
        <v>1</v>
      </c>
      <c r="H57" s="44">
        <f t="shared" si="20"/>
        <v>0</v>
      </c>
      <c r="I57" s="45">
        <f t="shared" si="21"/>
        <v>0</v>
      </c>
    </row>
    <row r="58" spans="1:9" ht="18" customHeight="1">
      <c r="A58" s="157" t="s">
        <v>35</v>
      </c>
      <c r="B58" s="142" t="s">
        <v>81</v>
      </c>
      <c r="C58" s="142"/>
      <c r="D58" s="142"/>
      <c r="E58" s="142"/>
      <c r="F58" s="142"/>
      <c r="G58" s="142"/>
      <c r="H58" s="142"/>
      <c r="I58" s="142"/>
    </row>
    <row r="59" spans="1:9" ht="18" customHeight="1">
      <c r="A59" s="127"/>
      <c r="B59" s="14" t="s">
        <v>51</v>
      </c>
      <c r="C59" s="66" t="s">
        <v>2</v>
      </c>
      <c r="D59" s="99">
        <v>0</v>
      </c>
      <c r="E59" s="143">
        <v>0.08</v>
      </c>
      <c r="F59" s="56">
        <v>1</v>
      </c>
      <c r="G59" s="18">
        <v>1</v>
      </c>
      <c r="H59" s="19">
        <f t="shared" ref="H59:H63" si="22">ROUND(F59*D59*G59,2)</f>
        <v>0</v>
      </c>
      <c r="I59" s="45">
        <f t="shared" ref="I59:I63" si="23">ROUND(H59*1.08,2)</f>
        <v>0</v>
      </c>
    </row>
    <row r="60" spans="1:9" ht="18" customHeight="1">
      <c r="A60" s="127"/>
      <c r="B60" s="14" t="s">
        <v>53</v>
      </c>
      <c r="C60" s="66" t="s">
        <v>2</v>
      </c>
      <c r="D60" s="99">
        <v>0</v>
      </c>
      <c r="E60" s="143">
        <v>0.08</v>
      </c>
      <c r="F60" s="56">
        <v>1</v>
      </c>
      <c r="G60" s="18">
        <v>1</v>
      </c>
      <c r="H60" s="44">
        <f t="shared" si="22"/>
        <v>0</v>
      </c>
      <c r="I60" s="45">
        <f t="shared" si="23"/>
        <v>0</v>
      </c>
    </row>
    <row r="61" spans="1:9" ht="18" customHeight="1">
      <c r="A61" s="127"/>
      <c r="B61" s="14" t="s">
        <v>75</v>
      </c>
      <c r="C61" s="66" t="s">
        <v>2</v>
      </c>
      <c r="D61" s="99">
        <v>0</v>
      </c>
      <c r="E61" s="143">
        <v>0.08</v>
      </c>
      <c r="F61" s="56">
        <v>1</v>
      </c>
      <c r="G61" s="18">
        <v>1</v>
      </c>
      <c r="H61" s="44">
        <f t="shared" si="22"/>
        <v>0</v>
      </c>
      <c r="I61" s="45">
        <f t="shared" si="23"/>
        <v>0</v>
      </c>
    </row>
    <row r="62" spans="1:9" ht="29.25" customHeight="1">
      <c r="A62" s="127"/>
      <c r="B62" s="14" t="s">
        <v>76</v>
      </c>
      <c r="C62" s="66" t="s">
        <v>2</v>
      </c>
      <c r="D62" s="99">
        <v>0</v>
      </c>
      <c r="E62" s="143">
        <v>0.08</v>
      </c>
      <c r="F62" s="56">
        <v>6</v>
      </c>
      <c r="G62" s="18">
        <v>1</v>
      </c>
      <c r="H62" s="44">
        <f t="shared" si="22"/>
        <v>0</v>
      </c>
      <c r="I62" s="45">
        <f t="shared" si="23"/>
        <v>0</v>
      </c>
    </row>
    <row r="63" spans="1:9" ht="18" customHeight="1">
      <c r="A63" s="127"/>
      <c r="B63" s="14" t="s">
        <v>54</v>
      </c>
      <c r="C63" s="66" t="s">
        <v>2</v>
      </c>
      <c r="D63" s="99">
        <v>0</v>
      </c>
      <c r="E63" s="143">
        <v>0.08</v>
      </c>
      <c r="F63" s="56">
        <v>1</v>
      </c>
      <c r="G63" s="18">
        <v>1</v>
      </c>
      <c r="H63" s="44">
        <f t="shared" si="22"/>
        <v>0</v>
      </c>
      <c r="I63" s="45">
        <f t="shared" si="23"/>
        <v>0</v>
      </c>
    </row>
    <row r="64" spans="1:9" ht="18" customHeight="1">
      <c r="A64" s="157" t="s">
        <v>58</v>
      </c>
      <c r="B64" s="142" t="s">
        <v>82</v>
      </c>
      <c r="C64" s="142"/>
      <c r="D64" s="142"/>
      <c r="E64" s="142"/>
      <c r="F64" s="142"/>
      <c r="G64" s="142"/>
      <c r="H64" s="142"/>
      <c r="I64" s="160"/>
    </row>
    <row r="65" spans="1:9" ht="18" customHeight="1">
      <c r="A65" s="128"/>
      <c r="B65" s="13" t="s">
        <v>65</v>
      </c>
      <c r="C65" s="66" t="s">
        <v>2</v>
      </c>
      <c r="D65" s="99">
        <v>0</v>
      </c>
      <c r="E65" s="143">
        <v>0.08</v>
      </c>
      <c r="F65" s="56">
        <v>44</v>
      </c>
      <c r="G65" s="18">
        <v>1</v>
      </c>
      <c r="H65" s="19">
        <f t="shared" ref="H65:H67" si="24">ROUND(F65*D65*G65,2)</f>
        <v>0</v>
      </c>
      <c r="I65" s="45">
        <f t="shared" ref="I65:I67" si="25">ROUND(H65*1.08,2)</f>
        <v>0</v>
      </c>
    </row>
    <row r="66" spans="1:9" ht="33" customHeight="1">
      <c r="A66" s="131"/>
      <c r="B66" s="69" t="s">
        <v>63</v>
      </c>
      <c r="C66" s="66" t="s">
        <v>2</v>
      </c>
      <c r="D66" s="99">
        <v>0</v>
      </c>
      <c r="E66" s="143">
        <v>0.08</v>
      </c>
      <c r="F66" s="56">
        <v>9</v>
      </c>
      <c r="G66" s="18">
        <v>1</v>
      </c>
      <c r="H66" s="19">
        <f t="shared" si="24"/>
        <v>0</v>
      </c>
      <c r="I66" s="45">
        <f t="shared" si="25"/>
        <v>0</v>
      </c>
    </row>
    <row r="67" spans="1:9" ht="18" customHeight="1">
      <c r="A67" s="131"/>
      <c r="B67" s="70" t="s">
        <v>64</v>
      </c>
      <c r="C67" s="66" t="s">
        <v>2</v>
      </c>
      <c r="D67" s="99">
        <v>0</v>
      </c>
      <c r="E67" s="143">
        <v>0.08</v>
      </c>
      <c r="F67" s="56">
        <v>2</v>
      </c>
      <c r="G67" s="18">
        <v>1</v>
      </c>
      <c r="H67" s="44">
        <f t="shared" si="24"/>
        <v>0</v>
      </c>
      <c r="I67" s="45">
        <f t="shared" si="25"/>
        <v>0</v>
      </c>
    </row>
    <row r="68" spans="1:9" ht="18" customHeight="1">
      <c r="A68" s="157" t="s">
        <v>37</v>
      </c>
      <c r="B68" s="142" t="s">
        <v>83</v>
      </c>
      <c r="C68" s="142"/>
      <c r="D68" s="142"/>
      <c r="E68" s="142"/>
      <c r="F68" s="142"/>
      <c r="G68" s="142"/>
      <c r="H68" s="142"/>
      <c r="I68" s="160"/>
    </row>
    <row r="69" spans="1:9" ht="18" customHeight="1">
      <c r="A69" s="127"/>
      <c r="B69" s="173" t="s">
        <v>157</v>
      </c>
      <c r="C69" s="66" t="s">
        <v>25</v>
      </c>
      <c r="D69" s="99">
        <v>0</v>
      </c>
      <c r="E69" s="143">
        <v>0.08</v>
      </c>
      <c r="F69" s="56">
        <v>1</v>
      </c>
      <c r="G69" s="18">
        <v>1</v>
      </c>
      <c r="H69" s="19">
        <f t="shared" ref="H69:H70" si="26">ROUND(F69*D69*G69,2)</f>
        <v>0</v>
      </c>
      <c r="I69" s="45">
        <f t="shared" ref="I69:I70" si="27">ROUND(H69*1.08,2)</f>
        <v>0</v>
      </c>
    </row>
    <row r="70" spans="1:9" ht="18" customHeight="1">
      <c r="A70" s="127"/>
      <c r="B70" s="14" t="s">
        <v>151</v>
      </c>
      <c r="C70" s="66" t="s">
        <v>2</v>
      </c>
      <c r="D70" s="99">
        <v>0</v>
      </c>
      <c r="E70" s="143">
        <v>0.08</v>
      </c>
      <c r="F70" s="56">
        <v>9</v>
      </c>
      <c r="G70" s="18">
        <v>1</v>
      </c>
      <c r="H70" s="19">
        <f t="shared" si="26"/>
        <v>0</v>
      </c>
      <c r="I70" s="45">
        <f t="shared" si="27"/>
        <v>0</v>
      </c>
    </row>
    <row r="71" spans="1:9" ht="27" customHeight="1">
      <c r="A71" s="128" t="s">
        <v>1</v>
      </c>
      <c r="B71" s="151" t="s">
        <v>147</v>
      </c>
      <c r="C71" s="66" t="s">
        <v>30</v>
      </c>
      <c r="D71" s="99">
        <v>0</v>
      </c>
      <c r="E71" s="143">
        <v>0.08</v>
      </c>
      <c r="F71" s="56">
        <v>1817</v>
      </c>
      <c r="G71" s="18">
        <v>1</v>
      </c>
      <c r="H71" s="19">
        <f>ROUND(F71*D71*G71,2)</f>
        <v>0</v>
      </c>
      <c r="I71" s="45">
        <f>ROUND(H71*1.08,2)</f>
        <v>0</v>
      </c>
    </row>
    <row r="72" spans="1:9" ht="27" customHeight="1">
      <c r="A72" s="128" t="s">
        <v>3</v>
      </c>
      <c r="B72" s="112" t="s">
        <v>137</v>
      </c>
      <c r="C72" s="61" t="s">
        <v>8</v>
      </c>
      <c r="D72" s="98">
        <v>0</v>
      </c>
      <c r="E72" s="62">
        <v>0.08</v>
      </c>
      <c r="F72" s="63">
        <v>1817</v>
      </c>
      <c r="G72" s="113">
        <v>2</v>
      </c>
      <c r="H72" s="44">
        <f t="shared" ref="H72" si="28">ROUND(F72*D72*G72,2)</f>
        <v>0</v>
      </c>
      <c r="I72" s="114">
        <f t="shared" ref="I72" si="29">ROUND(H72*1.08,2)</f>
        <v>0</v>
      </c>
    </row>
    <row r="73" spans="1:9" ht="12.75">
      <c r="A73" s="132" t="s">
        <v>14</v>
      </c>
      <c r="B73" s="71" t="s">
        <v>77</v>
      </c>
      <c r="C73" s="72"/>
      <c r="D73" s="108"/>
      <c r="E73" s="73"/>
      <c r="F73" s="74"/>
      <c r="G73" s="75"/>
      <c r="H73" s="76"/>
      <c r="I73" s="76"/>
    </row>
    <row r="74" spans="1:9" ht="25.5" customHeight="1">
      <c r="A74" s="133" t="s">
        <v>0</v>
      </c>
      <c r="B74" s="101" t="s">
        <v>85</v>
      </c>
      <c r="C74" s="82"/>
      <c r="D74" s="109"/>
      <c r="E74" s="103"/>
      <c r="F74" s="104"/>
      <c r="G74" s="102"/>
      <c r="H74" s="105"/>
      <c r="I74" s="102"/>
    </row>
    <row r="75" spans="1:9" ht="14.25" customHeight="1">
      <c r="A75" s="134"/>
      <c r="B75" s="85" t="s">
        <v>52</v>
      </c>
      <c r="C75" s="77" t="s">
        <v>30</v>
      </c>
      <c r="D75" s="110">
        <v>0</v>
      </c>
      <c r="E75" s="78">
        <v>0.08</v>
      </c>
      <c r="F75" s="79">
        <v>800</v>
      </c>
      <c r="G75" s="80">
        <v>1</v>
      </c>
      <c r="H75" s="42">
        <f>ROUND(F75*D75*G75,2)</f>
        <v>0</v>
      </c>
      <c r="I75" s="81">
        <f>ROUND(H75*1.08,2)</f>
        <v>0</v>
      </c>
    </row>
    <row r="76" spans="1:9" ht="12.75" customHeight="1">
      <c r="A76" s="134"/>
      <c r="B76" s="83" t="s">
        <v>58</v>
      </c>
      <c r="C76" s="77" t="s">
        <v>30</v>
      </c>
      <c r="D76" s="110">
        <v>0</v>
      </c>
      <c r="E76" s="78">
        <v>0.08</v>
      </c>
      <c r="F76" s="79">
        <v>2500</v>
      </c>
      <c r="G76" s="80">
        <v>1</v>
      </c>
      <c r="H76" s="42">
        <f t="shared" ref="H76:H77" si="30">ROUND(F76*D76*G76,2)</f>
        <v>0</v>
      </c>
      <c r="I76" s="81">
        <f t="shared" ref="I76:I77" si="31">ROUND(H76*1.08,2)</f>
        <v>0</v>
      </c>
    </row>
    <row r="77" spans="1:9" ht="14.25" customHeight="1">
      <c r="A77" s="134"/>
      <c r="B77" s="83" t="s">
        <v>108</v>
      </c>
      <c r="C77" s="77" t="s">
        <v>30</v>
      </c>
      <c r="D77" s="110">
        <v>0</v>
      </c>
      <c r="E77" s="78">
        <v>0.08</v>
      </c>
      <c r="F77" s="79">
        <v>350</v>
      </c>
      <c r="G77" s="80">
        <v>1</v>
      </c>
      <c r="H77" s="42">
        <f t="shared" si="30"/>
        <v>0</v>
      </c>
      <c r="I77" s="81">
        <f t="shared" si="31"/>
        <v>0</v>
      </c>
    </row>
    <row r="78" spans="1:9" ht="12" customHeight="1">
      <c r="A78" s="134"/>
      <c r="B78" s="83" t="s">
        <v>107</v>
      </c>
      <c r="C78" s="77" t="s">
        <v>25</v>
      </c>
      <c r="D78" s="110">
        <v>0</v>
      </c>
      <c r="E78" s="78">
        <v>0.08</v>
      </c>
      <c r="F78" s="79">
        <v>50</v>
      </c>
      <c r="G78" s="80">
        <v>1</v>
      </c>
      <c r="H78" s="42">
        <f t="shared" ref="H78" si="32">ROUND(F78*D78*G78,2)</f>
        <v>0</v>
      </c>
      <c r="I78" s="81">
        <f t="shared" ref="I78" si="33">ROUND(H78*1.08,2)</f>
        <v>0</v>
      </c>
    </row>
    <row r="79" spans="1:9" ht="15.75" customHeight="1">
      <c r="A79" s="134"/>
      <c r="B79" s="83" t="s">
        <v>158</v>
      </c>
      <c r="C79" s="77" t="s">
        <v>93</v>
      </c>
      <c r="D79" s="110">
        <v>0</v>
      </c>
      <c r="E79" s="78">
        <v>0.08</v>
      </c>
      <c r="F79" s="79">
        <v>4</v>
      </c>
      <c r="G79" s="80">
        <v>1</v>
      </c>
      <c r="H79" s="42">
        <f t="shared" ref="H79" si="34">ROUND(F79*D79*G79,2)</f>
        <v>0</v>
      </c>
      <c r="I79" s="81">
        <f t="shared" ref="I79" si="35">ROUND(H79*1.08,2)</f>
        <v>0</v>
      </c>
    </row>
    <row r="80" spans="1:9" ht="33.75" customHeight="1">
      <c r="A80" s="133" t="s">
        <v>16</v>
      </c>
      <c r="B80" s="84" t="s">
        <v>130</v>
      </c>
      <c r="C80" s="28" t="s">
        <v>93</v>
      </c>
      <c r="D80" s="111">
        <v>0</v>
      </c>
      <c r="E80" s="29">
        <v>0.08</v>
      </c>
      <c r="F80" s="58">
        <v>0</v>
      </c>
      <c r="G80" s="30">
        <v>1</v>
      </c>
      <c r="H80" s="42">
        <f>ROUND(F80*D80*G80,2)</f>
        <v>0</v>
      </c>
      <c r="I80" s="42">
        <f>ROUND(H80*1.08,2)</f>
        <v>0</v>
      </c>
    </row>
    <row r="81" spans="1:9" ht="17.25" customHeight="1">
      <c r="A81" s="133">
        <v>3</v>
      </c>
      <c r="B81" s="84" t="s">
        <v>116</v>
      </c>
      <c r="C81" s="28" t="s">
        <v>25</v>
      </c>
      <c r="D81" s="111">
        <v>0</v>
      </c>
      <c r="E81" s="29">
        <v>0.08</v>
      </c>
      <c r="F81" s="58">
        <v>0</v>
      </c>
      <c r="G81" s="30">
        <v>1</v>
      </c>
      <c r="H81" s="42">
        <f>ROUND(F81*D81*G81,2)</f>
        <v>0</v>
      </c>
      <c r="I81" s="42">
        <f>ROUND(H81*1.08,2)</f>
        <v>0</v>
      </c>
    </row>
    <row r="82" spans="1:9" ht="24" customHeight="1">
      <c r="A82" s="135" t="s">
        <v>12</v>
      </c>
      <c r="B82" s="31" t="s">
        <v>22</v>
      </c>
      <c r="C82" s="32"/>
      <c r="D82" s="32"/>
      <c r="E82" s="32"/>
      <c r="F82" s="32"/>
      <c r="G82" s="32"/>
      <c r="H82" s="32"/>
      <c r="I82" s="33"/>
    </row>
    <row r="83" spans="1:9" ht="19.5" customHeight="1">
      <c r="A83" s="127"/>
      <c r="B83" s="7" t="s">
        <v>27</v>
      </c>
      <c r="C83" s="66" t="s">
        <v>28</v>
      </c>
      <c r="D83" s="88"/>
      <c r="E83" s="89"/>
      <c r="F83" s="89"/>
      <c r="G83" s="89"/>
      <c r="H83" s="89"/>
      <c r="I83" s="90"/>
    </row>
    <row r="84" spans="1:9" ht="16.5" customHeight="1">
      <c r="A84" s="127"/>
      <c r="B84" s="7" t="s">
        <v>49</v>
      </c>
      <c r="C84" s="66" t="s">
        <v>28</v>
      </c>
      <c r="D84" s="91"/>
      <c r="E84" s="92"/>
      <c r="F84" s="92"/>
      <c r="G84" s="92"/>
      <c r="H84" s="92"/>
      <c r="I84" s="93"/>
    </row>
    <row r="85" spans="1:9" ht="18.75" customHeight="1" thickBot="1">
      <c r="A85" s="127"/>
      <c r="B85" s="12" t="s">
        <v>26</v>
      </c>
      <c r="C85" s="66" t="s">
        <v>28</v>
      </c>
      <c r="D85" s="94"/>
      <c r="E85" s="95"/>
      <c r="F85" s="95"/>
      <c r="G85" s="95"/>
      <c r="H85" s="95"/>
      <c r="I85" s="96"/>
    </row>
    <row r="86" spans="1:9" ht="27.75" customHeight="1">
      <c r="A86" s="136" t="s">
        <v>0</v>
      </c>
      <c r="B86" s="87" t="s">
        <v>133</v>
      </c>
      <c r="C86" s="8" t="s">
        <v>2</v>
      </c>
      <c r="D86" s="106">
        <v>0</v>
      </c>
      <c r="E86" s="9">
        <v>0.08</v>
      </c>
      <c r="F86" s="59">
        <v>10</v>
      </c>
      <c r="G86" s="10">
        <v>1</v>
      </c>
      <c r="H86" s="11">
        <f t="shared" ref="H86" si="36">ROUND(F86*D86*G86,2)</f>
        <v>0</v>
      </c>
      <c r="I86" s="11">
        <f>ROUND(H86*1.08,2)</f>
        <v>0</v>
      </c>
    </row>
    <row r="87" spans="1:9" ht="27.75" customHeight="1">
      <c r="A87" s="137" t="s">
        <v>16</v>
      </c>
      <c r="B87" s="14" t="s">
        <v>125</v>
      </c>
      <c r="C87" s="66" t="s">
        <v>2</v>
      </c>
      <c r="D87" s="107">
        <v>0</v>
      </c>
      <c r="E87" s="35">
        <v>0.08</v>
      </c>
      <c r="F87" s="60">
        <v>6</v>
      </c>
      <c r="G87" s="36">
        <v>1</v>
      </c>
      <c r="H87" s="37">
        <f t="shared" ref="H87" si="37">ROUND(F87*D87*G87,2)</f>
        <v>0</v>
      </c>
      <c r="I87" s="37">
        <f t="shared" ref="I87" si="38">ROUND(H87*1.08,2)</f>
        <v>0</v>
      </c>
    </row>
    <row r="88" spans="1:9" ht="12.75" thickBot="1">
      <c r="A88" s="127" t="s">
        <v>1</v>
      </c>
      <c r="B88" s="34" t="s">
        <v>48</v>
      </c>
      <c r="C88" s="66" t="s">
        <v>28</v>
      </c>
      <c r="D88" s="106">
        <v>0</v>
      </c>
      <c r="E88" s="9">
        <v>0.08</v>
      </c>
      <c r="F88" s="59">
        <v>5</v>
      </c>
      <c r="G88" s="10">
        <v>1</v>
      </c>
      <c r="H88" s="11">
        <f t="shared" ref="H88" si="39">ROUND(F88*D88*G88,2)</f>
        <v>0</v>
      </c>
      <c r="I88" s="11">
        <f>ROUND(H88*1.08,2)</f>
        <v>0</v>
      </c>
    </row>
    <row r="89" spans="1:9" ht="14.25" thickTop="1" thickBot="1">
      <c r="A89" s="138" t="s">
        <v>14</v>
      </c>
      <c r="B89" s="38" t="s">
        <v>13</v>
      </c>
      <c r="C89" s="39"/>
      <c r="D89" s="39"/>
      <c r="E89" s="39"/>
      <c r="F89" s="39"/>
      <c r="G89" s="39"/>
      <c r="H89" s="39"/>
      <c r="I89" s="40"/>
    </row>
    <row r="90" spans="1:9" ht="12.75" thickTop="1">
      <c r="A90" s="147" t="s">
        <v>0</v>
      </c>
      <c r="B90" s="145" t="s">
        <v>139</v>
      </c>
      <c r="C90" s="210"/>
      <c r="D90" s="211"/>
      <c r="E90" s="211"/>
      <c r="F90" s="211"/>
      <c r="G90" s="211"/>
      <c r="H90" s="211"/>
      <c r="I90" s="212"/>
    </row>
    <row r="91" spans="1:9" ht="19.5" customHeight="1">
      <c r="A91" s="148"/>
      <c r="B91" s="146" t="s">
        <v>140</v>
      </c>
      <c r="C91" s="22"/>
      <c r="D91" s="100">
        <v>0</v>
      </c>
      <c r="E91" s="23">
        <v>0.08</v>
      </c>
      <c r="F91" s="57">
        <v>3</v>
      </c>
      <c r="G91" s="24">
        <v>1</v>
      </c>
      <c r="H91" s="25">
        <f t="shared" ref="H91" si="40">ROUND(F91*D91*G91,2)</f>
        <v>0</v>
      </c>
      <c r="I91" s="26">
        <f t="shared" ref="I91" si="41">ROUND(H91*1.08,2)</f>
        <v>0</v>
      </c>
    </row>
    <row r="92" spans="1:9" ht="18" customHeight="1">
      <c r="A92" s="148"/>
      <c r="B92" s="146" t="s">
        <v>141</v>
      </c>
      <c r="C92" s="22"/>
      <c r="D92" s="100">
        <v>0</v>
      </c>
      <c r="E92" s="23">
        <v>0.08</v>
      </c>
      <c r="F92" s="57">
        <v>3</v>
      </c>
      <c r="G92" s="24">
        <v>1</v>
      </c>
      <c r="H92" s="25">
        <f t="shared" ref="H92" si="42">ROUND(F92*D92*G92,2)</f>
        <v>0</v>
      </c>
      <c r="I92" s="26">
        <f t="shared" ref="I92" si="43">ROUND(H92*1.08,2)</f>
        <v>0</v>
      </c>
    </row>
    <row r="93" spans="1:9" ht="18" customHeight="1">
      <c r="A93" s="130"/>
      <c r="B93" s="27" t="s">
        <v>117</v>
      </c>
      <c r="C93" s="22"/>
      <c r="D93" s="100">
        <v>0</v>
      </c>
      <c r="E93" s="23">
        <v>0.08</v>
      </c>
      <c r="F93" s="57">
        <v>10</v>
      </c>
      <c r="G93" s="24">
        <v>1</v>
      </c>
      <c r="H93" s="25">
        <f t="shared" ref="H93" si="44">ROUND(F93*D93*G93,2)</f>
        <v>0</v>
      </c>
      <c r="I93" s="26">
        <f t="shared" ref="I93" si="45">ROUND(H93*1.08,2)</f>
        <v>0</v>
      </c>
    </row>
    <row r="94" spans="1:9" ht="26.25" customHeight="1">
      <c r="A94" s="130" t="s">
        <v>16</v>
      </c>
      <c r="B94" s="41" t="s">
        <v>21</v>
      </c>
      <c r="C94" s="183"/>
      <c r="D94" s="184"/>
      <c r="E94" s="184"/>
      <c r="F94" s="184"/>
      <c r="G94" s="184"/>
      <c r="H94" s="184"/>
      <c r="I94" s="185"/>
    </row>
    <row r="95" spans="1:9" ht="30" customHeight="1">
      <c r="A95" s="130"/>
      <c r="B95" s="41" t="s">
        <v>149</v>
      </c>
      <c r="C95" s="183"/>
      <c r="D95" s="184"/>
      <c r="E95" s="184"/>
      <c r="F95" s="184"/>
      <c r="G95" s="184"/>
      <c r="H95" s="184"/>
      <c r="I95" s="185"/>
    </row>
    <row r="96" spans="1:9" ht="15" customHeight="1">
      <c r="A96" s="130"/>
      <c r="B96" s="27" t="s">
        <v>101</v>
      </c>
      <c r="C96" s="22" t="s">
        <v>2</v>
      </c>
      <c r="D96" s="100">
        <v>0</v>
      </c>
      <c r="E96" s="23">
        <v>0.08</v>
      </c>
      <c r="F96" s="57">
        <v>6</v>
      </c>
      <c r="G96" s="24">
        <v>1</v>
      </c>
      <c r="H96" s="25">
        <f t="shared" ref="H96:H97" si="46">ROUND(F96*D96*G96,2)</f>
        <v>0</v>
      </c>
      <c r="I96" s="26">
        <f t="shared" ref="I96:I97" si="47">ROUND(H96*1.08,2)</f>
        <v>0</v>
      </c>
    </row>
    <row r="97" spans="1:9" ht="17.25" customHeight="1">
      <c r="A97" s="130"/>
      <c r="B97" s="27" t="s">
        <v>102</v>
      </c>
      <c r="C97" s="22" t="s">
        <v>2</v>
      </c>
      <c r="D97" s="100">
        <v>0</v>
      </c>
      <c r="E97" s="23">
        <v>0.08</v>
      </c>
      <c r="F97" s="57">
        <v>6</v>
      </c>
      <c r="G97" s="24">
        <v>1</v>
      </c>
      <c r="H97" s="25">
        <f t="shared" si="46"/>
        <v>0</v>
      </c>
      <c r="I97" s="26">
        <f t="shared" si="47"/>
        <v>0</v>
      </c>
    </row>
    <row r="98" spans="1:9" ht="23.25" customHeight="1">
      <c r="A98" s="130"/>
      <c r="B98" s="27" t="s">
        <v>103</v>
      </c>
      <c r="C98" s="22" t="s">
        <v>2</v>
      </c>
      <c r="D98" s="100">
        <v>0</v>
      </c>
      <c r="E98" s="23">
        <v>0.08</v>
      </c>
      <c r="F98" s="57">
        <v>6</v>
      </c>
      <c r="G98" s="24">
        <v>2</v>
      </c>
      <c r="H98" s="25">
        <f t="shared" ref="H98" si="48">ROUND(F98*D98*G98,2)</f>
        <v>0</v>
      </c>
      <c r="I98" s="26">
        <f t="shared" ref="I98" si="49">ROUND(H98*1.08,2)</f>
        <v>0</v>
      </c>
    </row>
    <row r="99" spans="1:9" ht="23.25" customHeight="1">
      <c r="A99" s="130" t="s">
        <v>1</v>
      </c>
      <c r="B99" s="21" t="s">
        <v>150</v>
      </c>
      <c r="C99" s="82"/>
      <c r="D99" s="82"/>
      <c r="E99" s="82"/>
      <c r="F99" s="82"/>
      <c r="G99" s="82"/>
      <c r="H99" s="82"/>
      <c r="I99" s="82"/>
    </row>
    <row r="100" spans="1:9" ht="37.5" customHeight="1">
      <c r="A100" s="130"/>
      <c r="B100" s="86" t="s">
        <v>105</v>
      </c>
      <c r="C100" s="22" t="s">
        <v>142</v>
      </c>
      <c r="D100" s="100">
        <v>0</v>
      </c>
      <c r="E100" s="23">
        <v>0.08</v>
      </c>
      <c r="F100" s="57">
        <v>90</v>
      </c>
      <c r="G100" s="24">
        <v>1</v>
      </c>
      <c r="H100" s="25">
        <f t="shared" ref="H100" si="50">ROUND(F100*D100*G100,2)</f>
        <v>0</v>
      </c>
      <c r="I100" s="26">
        <f t="shared" ref="I100" si="51">ROUND(H100*1.08,2)</f>
        <v>0</v>
      </c>
    </row>
    <row r="101" spans="1:9" ht="36" customHeight="1">
      <c r="A101" s="130" t="s">
        <v>3</v>
      </c>
      <c r="B101" s="41" t="s">
        <v>84</v>
      </c>
      <c r="C101" s="183"/>
      <c r="D101" s="184"/>
      <c r="E101" s="184"/>
      <c r="F101" s="184"/>
      <c r="G101" s="184"/>
      <c r="H101" s="184"/>
      <c r="I101" s="185"/>
    </row>
    <row r="102" spans="1:9" ht="36" customHeight="1">
      <c r="A102" s="130"/>
      <c r="B102" s="27" t="s">
        <v>112</v>
      </c>
      <c r="C102" s="22" t="s">
        <v>2</v>
      </c>
      <c r="D102" s="100">
        <v>0</v>
      </c>
      <c r="E102" s="23">
        <v>0.08</v>
      </c>
      <c r="F102" s="57">
        <v>3</v>
      </c>
      <c r="G102" s="24">
        <v>1</v>
      </c>
      <c r="H102" s="25">
        <f t="shared" ref="H102" si="52">ROUND(F102*D102*G102,2)</f>
        <v>0</v>
      </c>
      <c r="I102" s="26">
        <f t="shared" ref="I102" si="53">ROUND(H102*1.08,2)</f>
        <v>0</v>
      </c>
    </row>
    <row r="103" spans="1:9" ht="29.25" customHeight="1">
      <c r="A103" s="148"/>
      <c r="B103" s="27" t="s">
        <v>113</v>
      </c>
      <c r="C103" s="22" t="s">
        <v>2</v>
      </c>
      <c r="D103" s="100">
        <v>0</v>
      </c>
      <c r="E103" s="23">
        <v>0.08</v>
      </c>
      <c r="F103" s="57">
        <v>3</v>
      </c>
      <c r="G103" s="24">
        <v>2</v>
      </c>
      <c r="H103" s="25">
        <f t="shared" ref="H103" si="54">ROUND(F103*D103*G103,2)</f>
        <v>0</v>
      </c>
      <c r="I103" s="26">
        <f t="shared" ref="I103" si="55">ROUND(H103*1.08,2)</f>
        <v>0</v>
      </c>
    </row>
    <row r="104" spans="1:9" ht="27" customHeight="1">
      <c r="A104" s="133"/>
      <c r="B104" s="21" t="s">
        <v>73</v>
      </c>
      <c r="C104" s="183"/>
      <c r="D104" s="184"/>
      <c r="E104" s="184"/>
      <c r="F104" s="184"/>
      <c r="G104" s="184"/>
      <c r="H104" s="184"/>
      <c r="I104" s="185"/>
    </row>
    <row r="105" spans="1:9" ht="24">
      <c r="A105" s="133"/>
      <c r="B105" s="86" t="s">
        <v>114</v>
      </c>
      <c r="C105" s="22" t="s">
        <v>2</v>
      </c>
      <c r="D105" s="100">
        <v>0</v>
      </c>
      <c r="E105" s="23">
        <v>0.08</v>
      </c>
      <c r="F105" s="57">
        <v>20</v>
      </c>
      <c r="G105" s="24">
        <v>1</v>
      </c>
      <c r="H105" s="25">
        <f t="shared" ref="H105" si="56">ROUND(F105*D105*G105,2)</f>
        <v>0</v>
      </c>
      <c r="I105" s="26">
        <f t="shared" ref="I105" si="57">ROUND(H105*1.08,2)</f>
        <v>0</v>
      </c>
    </row>
    <row r="106" spans="1:9">
      <c r="A106" s="133"/>
      <c r="B106" s="85" t="s">
        <v>115</v>
      </c>
      <c r="C106" s="22" t="s">
        <v>2</v>
      </c>
      <c r="D106" s="100">
        <v>0</v>
      </c>
      <c r="E106" s="23">
        <v>0.08</v>
      </c>
      <c r="F106" s="57">
        <v>20</v>
      </c>
      <c r="G106" s="24">
        <v>2</v>
      </c>
      <c r="H106" s="25">
        <f t="shared" ref="H106" si="58">ROUND(F106*D106*G106,2)</f>
        <v>0</v>
      </c>
      <c r="I106" s="26">
        <f t="shared" ref="I106" si="59">ROUND(H106*1.08,2)</f>
        <v>0</v>
      </c>
    </row>
    <row r="107" spans="1:9" ht="31.5" customHeight="1">
      <c r="A107" s="133" t="s">
        <v>4</v>
      </c>
      <c r="B107" s="21" t="s">
        <v>72</v>
      </c>
      <c r="C107" s="82"/>
      <c r="D107" s="82"/>
      <c r="E107" s="82"/>
      <c r="F107" s="82"/>
      <c r="G107" s="82"/>
      <c r="H107" s="82"/>
      <c r="I107" s="82"/>
    </row>
    <row r="108" spans="1:9" ht="25.5" customHeight="1">
      <c r="A108" s="133"/>
      <c r="B108" s="86" t="s">
        <v>105</v>
      </c>
      <c r="C108" s="22" t="s">
        <v>142</v>
      </c>
      <c r="D108" s="100">
        <v>0</v>
      </c>
      <c r="E108" s="23">
        <v>0.08</v>
      </c>
      <c r="F108" s="57">
        <v>30</v>
      </c>
      <c r="G108" s="24">
        <v>1</v>
      </c>
      <c r="H108" s="25">
        <f t="shared" ref="H108" si="60">ROUND(F108*D108*G108,2)</f>
        <v>0</v>
      </c>
      <c r="I108" s="26">
        <f t="shared" ref="I108" si="61">ROUND(H108*1.08,2)</f>
        <v>0</v>
      </c>
    </row>
    <row r="109" spans="1:9" ht="24" customHeight="1">
      <c r="A109" s="133" t="s">
        <v>5</v>
      </c>
      <c r="B109" s="150" t="s">
        <v>104</v>
      </c>
      <c r="C109" s="183"/>
      <c r="D109" s="184"/>
      <c r="E109" s="184"/>
      <c r="F109" s="184"/>
      <c r="G109" s="184"/>
      <c r="H109" s="184"/>
      <c r="I109" s="186"/>
    </row>
    <row r="110" spans="1:9" ht="22.5" customHeight="1">
      <c r="A110" s="133"/>
      <c r="B110" s="27" t="s">
        <v>114</v>
      </c>
      <c r="C110" s="28" t="s">
        <v>2</v>
      </c>
      <c r="D110" s="111">
        <v>0</v>
      </c>
      <c r="E110" s="29">
        <v>0.08</v>
      </c>
      <c r="F110" s="58">
        <v>17</v>
      </c>
      <c r="G110" s="30">
        <v>1</v>
      </c>
      <c r="H110" s="42">
        <f>ROUND(F110*D110*G110,2)</f>
        <v>0</v>
      </c>
      <c r="I110" s="42">
        <f t="shared" ref="I110" si="62">ROUND(H110*1.08,2)</f>
        <v>0</v>
      </c>
    </row>
    <row r="111" spans="1:9" ht="22.5" customHeight="1">
      <c r="A111" s="148"/>
      <c r="B111" s="85" t="s">
        <v>113</v>
      </c>
      <c r="C111" s="28" t="s">
        <v>2</v>
      </c>
      <c r="D111" s="111">
        <v>0</v>
      </c>
      <c r="E111" s="29">
        <v>0.08</v>
      </c>
      <c r="F111" s="58">
        <v>17</v>
      </c>
      <c r="G111" s="30">
        <v>2</v>
      </c>
      <c r="H111" s="42">
        <f>ROUND(F111*D111*G111,2)</f>
        <v>0</v>
      </c>
      <c r="I111" s="42">
        <f t="shared" ref="I111" si="63">ROUND(H111*1.08,2)</f>
        <v>0</v>
      </c>
    </row>
    <row r="112" spans="1:9" ht="30" customHeight="1" thickBot="1">
      <c r="A112" s="149" t="s">
        <v>20</v>
      </c>
      <c r="B112" s="43" t="s">
        <v>15</v>
      </c>
      <c r="C112" s="180"/>
      <c r="D112" s="181"/>
      <c r="E112" s="181"/>
      <c r="F112" s="181"/>
      <c r="G112" s="181"/>
      <c r="H112" s="181"/>
      <c r="I112" s="182"/>
    </row>
    <row r="113" spans="1:10">
      <c r="A113" s="127" t="s">
        <v>0</v>
      </c>
      <c r="B113" s="34" t="s">
        <v>119</v>
      </c>
      <c r="C113" s="66" t="s">
        <v>8</v>
      </c>
      <c r="D113" s="99"/>
      <c r="E113" s="123">
        <v>0.08</v>
      </c>
      <c r="F113" s="56">
        <v>15</v>
      </c>
      <c r="G113" s="18">
        <v>3</v>
      </c>
      <c r="H113" s="19">
        <f>ROUND(F113*D113*G113,2)</f>
        <v>0</v>
      </c>
      <c r="I113" s="19">
        <f t="shared" ref="I113" si="64">ROUND(H113*1.08,2)</f>
        <v>0</v>
      </c>
    </row>
    <row r="114" spans="1:10" ht="27.75" customHeight="1">
      <c r="A114" s="161"/>
      <c r="B114" s="162" t="s">
        <v>143</v>
      </c>
      <c r="C114" s="187"/>
      <c r="D114" s="188"/>
      <c r="E114" s="188"/>
      <c r="F114" s="188"/>
      <c r="G114" s="188"/>
      <c r="H114" s="188"/>
      <c r="I114" s="189"/>
    </row>
    <row r="115" spans="1:10">
      <c r="A115" s="128">
        <v>3</v>
      </c>
      <c r="B115" s="13" t="s">
        <v>144</v>
      </c>
      <c r="C115" s="15" t="s">
        <v>2</v>
      </c>
      <c r="D115" s="99">
        <v>0</v>
      </c>
      <c r="E115" s="16">
        <v>0.08</v>
      </c>
      <c r="F115" s="56">
        <v>14</v>
      </c>
      <c r="G115" s="18">
        <v>2</v>
      </c>
      <c r="H115" s="19">
        <f>ROUND(F115*D115*G115,2)</f>
        <v>0</v>
      </c>
      <c r="I115" s="19">
        <f t="shared" ref="I115" si="65">ROUND(H115*1.08,2)</f>
        <v>0</v>
      </c>
    </row>
    <row r="116" spans="1:10">
      <c r="A116" s="128" t="s">
        <v>3</v>
      </c>
      <c r="B116" s="13" t="s">
        <v>148</v>
      </c>
      <c r="C116" s="15" t="s">
        <v>8</v>
      </c>
      <c r="D116" s="107">
        <v>0</v>
      </c>
      <c r="E116" s="35">
        <v>0.08</v>
      </c>
      <c r="F116" s="56">
        <v>6</v>
      </c>
      <c r="G116" s="36">
        <v>2</v>
      </c>
      <c r="H116" s="44">
        <f t="shared" ref="H116" si="66">ROUND(F116*D116*G116,2)</f>
        <v>0</v>
      </c>
      <c r="I116" s="45">
        <f>ROUND(H116*1.23,2)</f>
        <v>0</v>
      </c>
    </row>
    <row r="117" spans="1:10" ht="24" customHeight="1">
      <c r="A117" s="163"/>
      <c r="B117" s="164" t="s">
        <v>152</v>
      </c>
      <c r="C117" s="165"/>
      <c r="D117" s="166"/>
      <c r="E117" s="167"/>
      <c r="F117" s="168"/>
      <c r="G117" s="169"/>
      <c r="H117" s="170"/>
      <c r="I117" s="171"/>
    </row>
    <row r="118" spans="1:10" ht="26.25" customHeight="1">
      <c r="A118" s="127" t="s">
        <v>4</v>
      </c>
      <c r="B118" s="46" t="s">
        <v>155</v>
      </c>
      <c r="C118" s="66" t="s">
        <v>8</v>
      </c>
      <c r="D118" s="107">
        <v>0</v>
      </c>
      <c r="E118" s="35">
        <v>0.08</v>
      </c>
      <c r="F118" s="56">
        <v>288</v>
      </c>
      <c r="G118" s="36">
        <v>1</v>
      </c>
      <c r="H118" s="44">
        <f t="shared" ref="H118" si="67">ROUND(F118*D118*G118,2)</f>
        <v>0</v>
      </c>
      <c r="I118" s="45">
        <f>ROUND(H118*1.23,2)</f>
        <v>0</v>
      </c>
    </row>
    <row r="119" spans="1:10" ht="25.5" customHeight="1">
      <c r="A119" s="127" t="s">
        <v>5</v>
      </c>
      <c r="B119" s="46" t="s">
        <v>153</v>
      </c>
      <c r="C119" s="66" t="s">
        <v>25</v>
      </c>
      <c r="D119" s="107">
        <v>0</v>
      </c>
      <c r="E119" s="35">
        <v>0.08</v>
      </c>
      <c r="F119" s="56">
        <v>550</v>
      </c>
      <c r="G119" s="36">
        <v>1</v>
      </c>
      <c r="H119" s="44">
        <f t="shared" ref="H119" si="68">ROUND(F119*D119*G119,2)</f>
        <v>0</v>
      </c>
      <c r="I119" s="45">
        <f>ROUND(H119*1.23,2)</f>
        <v>0</v>
      </c>
    </row>
    <row r="120" spans="1:10" ht="27" customHeight="1">
      <c r="A120" s="127" t="s">
        <v>145</v>
      </c>
      <c r="B120" s="12" t="s">
        <v>154</v>
      </c>
      <c r="C120" s="15" t="s">
        <v>2</v>
      </c>
      <c r="D120" s="99">
        <v>0</v>
      </c>
      <c r="E120" s="16">
        <v>0.08</v>
      </c>
      <c r="F120" s="56">
        <v>50</v>
      </c>
      <c r="G120" s="18">
        <v>1</v>
      </c>
      <c r="H120" s="19">
        <f>ROUND(F120*D120*G120,2)</f>
        <v>0</v>
      </c>
      <c r="I120" s="19">
        <f>ROUND(H120*1.08,2)</f>
        <v>0</v>
      </c>
    </row>
    <row r="121" spans="1:10" ht="31.5" customHeight="1">
      <c r="A121" s="127" t="s">
        <v>70</v>
      </c>
      <c r="B121" s="13" t="s">
        <v>134</v>
      </c>
      <c r="C121" s="15" t="s">
        <v>2</v>
      </c>
      <c r="D121" s="99">
        <v>0</v>
      </c>
      <c r="E121" s="16">
        <v>0.08</v>
      </c>
      <c r="F121" s="56">
        <v>20</v>
      </c>
      <c r="G121" s="18">
        <v>1</v>
      </c>
      <c r="H121" s="44">
        <f>ROUND(F121*D121*G121,2)</f>
        <v>0</v>
      </c>
      <c r="I121" s="45">
        <f t="shared" ref="I121" si="69">ROUND(H121*1.08,2)</f>
        <v>0</v>
      </c>
    </row>
    <row r="122" spans="1:10" ht="41.25" customHeight="1">
      <c r="A122" s="127">
        <v>10</v>
      </c>
      <c r="B122" s="14" t="s">
        <v>111</v>
      </c>
      <c r="C122" s="66" t="s">
        <v>2</v>
      </c>
      <c r="D122" s="99">
        <v>0</v>
      </c>
      <c r="E122" s="143">
        <v>0.08</v>
      </c>
      <c r="F122" s="56">
        <v>175</v>
      </c>
      <c r="G122" s="18">
        <v>1</v>
      </c>
      <c r="H122" s="44">
        <f>ROUND(F122*D122*G122,2)</f>
        <v>0</v>
      </c>
      <c r="I122" s="45">
        <f t="shared" ref="I122" si="70">ROUND(H122*1.08,2)</f>
        <v>0</v>
      </c>
      <c r="J122" s="144"/>
    </row>
    <row r="123" spans="1:10" ht="18.95" customHeight="1">
      <c r="A123" s="127"/>
      <c r="B123" s="46" t="s">
        <v>86</v>
      </c>
      <c r="C123" s="190"/>
      <c r="D123" s="191"/>
      <c r="E123" s="191"/>
      <c r="F123" s="191"/>
      <c r="G123" s="191"/>
      <c r="H123" s="191"/>
      <c r="I123" s="192"/>
    </row>
    <row r="124" spans="1:10" ht="18.95" customHeight="1">
      <c r="A124" s="127"/>
      <c r="B124" s="47" t="s">
        <v>55</v>
      </c>
      <c r="C124" s="193"/>
      <c r="D124" s="194"/>
      <c r="E124" s="194"/>
      <c r="F124" s="194"/>
      <c r="G124" s="194"/>
      <c r="H124" s="194"/>
      <c r="I124" s="195"/>
    </row>
    <row r="125" spans="1:10" ht="18.95" customHeight="1">
      <c r="A125" s="139"/>
      <c r="B125" s="47" t="s">
        <v>87</v>
      </c>
      <c r="C125" s="193"/>
      <c r="D125" s="194"/>
      <c r="E125" s="194"/>
      <c r="F125" s="194"/>
      <c r="G125" s="194"/>
      <c r="H125" s="194"/>
      <c r="I125" s="195"/>
    </row>
    <row r="126" spans="1:10" ht="20.25" customHeight="1">
      <c r="A126" s="128"/>
      <c r="B126" s="47" t="s">
        <v>88</v>
      </c>
      <c r="C126" s="196"/>
      <c r="D126" s="197"/>
      <c r="E126" s="197"/>
      <c r="F126" s="197"/>
      <c r="G126" s="197"/>
      <c r="H126" s="197"/>
      <c r="I126" s="198"/>
    </row>
    <row r="127" spans="1:10" ht="36" customHeight="1">
      <c r="A127" s="128" t="s">
        <v>120</v>
      </c>
      <c r="B127" s="172" t="s">
        <v>159</v>
      </c>
      <c r="C127" s="174"/>
      <c r="D127" s="175"/>
      <c r="E127" s="175"/>
      <c r="F127" s="175"/>
      <c r="G127" s="175"/>
      <c r="H127" s="175"/>
      <c r="I127" s="176"/>
    </row>
    <row r="128" spans="1:10" ht="29.25" customHeight="1">
      <c r="A128" s="128"/>
      <c r="B128" s="97" t="s">
        <v>160</v>
      </c>
      <c r="C128" s="66" t="s">
        <v>30</v>
      </c>
      <c r="D128" s="99">
        <v>0</v>
      </c>
      <c r="E128" s="143">
        <v>0.08</v>
      </c>
      <c r="F128" s="56">
        <v>414</v>
      </c>
      <c r="G128" s="18">
        <v>2</v>
      </c>
      <c r="H128" s="19">
        <f t="shared" ref="H128:H130" si="71">ROUND(F128*D128*G128,2)</f>
        <v>0</v>
      </c>
      <c r="I128" s="19">
        <f t="shared" ref="I128:I130" si="72">ROUND(H128*1.08,2)</f>
        <v>0</v>
      </c>
    </row>
    <row r="129" spans="1:9" ht="15.75" customHeight="1">
      <c r="A129" s="128"/>
      <c r="B129" s="46" t="s">
        <v>56</v>
      </c>
      <c r="C129" s="66" t="s">
        <v>30</v>
      </c>
      <c r="D129" s="99">
        <v>0</v>
      </c>
      <c r="E129" s="143">
        <v>0.08</v>
      </c>
      <c r="F129" s="56">
        <v>2500</v>
      </c>
      <c r="G129" s="18">
        <v>2</v>
      </c>
      <c r="H129" s="19">
        <f t="shared" si="71"/>
        <v>0</v>
      </c>
      <c r="I129" s="19">
        <f t="shared" si="72"/>
        <v>0</v>
      </c>
    </row>
    <row r="130" spans="1:9" ht="15.75" customHeight="1">
      <c r="A130" s="140"/>
      <c r="B130" s="46" t="s">
        <v>89</v>
      </c>
      <c r="C130" s="66" t="s">
        <v>25</v>
      </c>
      <c r="D130" s="99">
        <v>0</v>
      </c>
      <c r="E130" s="143">
        <v>0.08</v>
      </c>
      <c r="F130" s="56">
        <v>270</v>
      </c>
      <c r="G130" s="18">
        <v>2</v>
      </c>
      <c r="H130" s="19">
        <f t="shared" si="71"/>
        <v>0</v>
      </c>
      <c r="I130" s="19">
        <f t="shared" si="72"/>
        <v>0</v>
      </c>
    </row>
    <row r="131" spans="1:9" ht="27.75" customHeight="1">
      <c r="A131" s="141"/>
      <c r="B131" s="46" t="s">
        <v>46</v>
      </c>
      <c r="C131" s="66" t="s">
        <v>25</v>
      </c>
      <c r="D131" s="99">
        <v>0</v>
      </c>
      <c r="E131" s="143">
        <v>0.08</v>
      </c>
      <c r="F131" s="56">
        <v>136</v>
      </c>
      <c r="G131" s="18">
        <v>2</v>
      </c>
      <c r="H131" s="19">
        <f t="shared" ref="H131" si="73">ROUND(F131*D131*G131,2)</f>
        <v>0</v>
      </c>
      <c r="I131" s="19">
        <f t="shared" ref="I131" si="74">ROUND(H131*1.08,2)</f>
        <v>0</v>
      </c>
    </row>
    <row r="132" spans="1:9" ht="23.25" customHeight="1">
      <c r="A132" s="126">
        <v>12</v>
      </c>
      <c r="B132" s="115" t="s">
        <v>29</v>
      </c>
      <c r="C132" s="177"/>
      <c r="D132" s="178"/>
      <c r="E132" s="178"/>
      <c r="F132" s="178"/>
      <c r="G132" s="178"/>
      <c r="H132" s="178"/>
      <c r="I132" s="179"/>
    </row>
    <row r="133" spans="1:9" ht="23.25" customHeight="1">
      <c r="A133" s="126"/>
      <c r="B133" s="46" t="s">
        <v>122</v>
      </c>
      <c r="C133" s="66" t="s">
        <v>2</v>
      </c>
      <c r="D133" s="99">
        <v>0</v>
      </c>
      <c r="E133" s="143"/>
      <c r="F133" s="17">
        <v>2</v>
      </c>
      <c r="G133" s="18">
        <v>1</v>
      </c>
      <c r="H133" s="44">
        <f t="shared" ref="H133" si="75">ROUND(F133*D133*G133,2)</f>
        <v>0</v>
      </c>
      <c r="I133" s="45">
        <f t="shared" ref="I133" si="76">ROUND(H133*1.08,2)</f>
        <v>0</v>
      </c>
    </row>
    <row r="134" spans="1:9" ht="27" customHeight="1">
      <c r="A134" s="131"/>
      <c r="B134" s="46" t="s">
        <v>121</v>
      </c>
      <c r="C134" s="66" t="s">
        <v>2</v>
      </c>
      <c r="D134" s="99">
        <v>0</v>
      </c>
      <c r="E134" s="143"/>
      <c r="F134" s="17">
        <v>2</v>
      </c>
      <c r="G134" s="18">
        <v>2</v>
      </c>
      <c r="H134" s="44">
        <f t="shared" ref="H134" si="77">ROUND(F134*D134*G134,2)</f>
        <v>0</v>
      </c>
      <c r="I134" s="45">
        <f t="shared" ref="I134" si="78">ROUND(H134*1.08,2)</f>
        <v>0</v>
      </c>
    </row>
    <row r="135" spans="1:9" ht="27" customHeight="1">
      <c r="A135" s="131"/>
      <c r="B135" s="46" t="s">
        <v>123</v>
      </c>
      <c r="C135" s="66" t="s">
        <v>2</v>
      </c>
      <c r="D135" s="99">
        <v>0</v>
      </c>
      <c r="E135" s="143"/>
      <c r="F135" s="17">
        <v>2</v>
      </c>
      <c r="G135" s="18">
        <v>1</v>
      </c>
      <c r="H135" s="44">
        <f t="shared" ref="H135" si="79">ROUND(F135*D135*G135,2)</f>
        <v>0</v>
      </c>
      <c r="I135" s="45">
        <f t="shared" ref="I135" si="80">ROUND(H135*1.08,2)</f>
        <v>0</v>
      </c>
    </row>
    <row r="136" spans="1:9" ht="21" customHeight="1">
      <c r="A136" s="131"/>
      <c r="B136" s="46" t="s">
        <v>124</v>
      </c>
      <c r="C136" s="66" t="s">
        <v>2</v>
      </c>
      <c r="D136" s="99">
        <v>0</v>
      </c>
      <c r="E136" s="143"/>
      <c r="F136" s="17">
        <v>2</v>
      </c>
      <c r="G136" s="18">
        <v>2</v>
      </c>
      <c r="H136" s="44">
        <f t="shared" ref="H136" si="81">ROUND(F136*D136*G136,2)</f>
        <v>0</v>
      </c>
      <c r="I136" s="45">
        <f t="shared" ref="I136" si="82">ROUND(H136*1.08,2)</f>
        <v>0</v>
      </c>
    </row>
    <row r="137" spans="1:9" ht="18.75" customHeight="1">
      <c r="A137" s="126">
        <v>13</v>
      </c>
      <c r="B137" s="115" t="s">
        <v>109</v>
      </c>
      <c r="C137" s="152"/>
      <c r="D137" s="153"/>
      <c r="E137" s="154"/>
      <c r="F137" s="155"/>
      <c r="G137" s="153"/>
      <c r="H137" s="156"/>
      <c r="I137" s="153"/>
    </row>
    <row r="138" spans="1:9" ht="18.75" customHeight="1">
      <c r="A138" s="126"/>
      <c r="B138" s="46" t="s">
        <v>126</v>
      </c>
      <c r="C138" s="66" t="s">
        <v>25</v>
      </c>
      <c r="D138" s="99">
        <v>0</v>
      </c>
      <c r="E138" s="143">
        <v>0.08</v>
      </c>
      <c r="F138" s="56">
        <v>1469.5</v>
      </c>
      <c r="G138" s="18">
        <v>3</v>
      </c>
      <c r="H138" s="19">
        <f t="shared" ref="H138:H141" si="83">ROUND(F138*D138*G138,2)</f>
        <v>0</v>
      </c>
      <c r="I138" s="19">
        <f t="shared" ref="I138:I141" si="84">ROUND(H138*1.08,2)</f>
        <v>0</v>
      </c>
    </row>
    <row r="139" spans="1:9" ht="17.25" customHeight="1">
      <c r="A139" s="126"/>
      <c r="B139" s="46" t="s">
        <v>127</v>
      </c>
      <c r="C139" s="66" t="s">
        <v>2</v>
      </c>
      <c r="D139" s="99">
        <v>0</v>
      </c>
      <c r="E139" s="143">
        <v>0.08</v>
      </c>
      <c r="F139" s="56">
        <v>4790</v>
      </c>
      <c r="G139" s="18">
        <v>3</v>
      </c>
      <c r="H139" s="19">
        <f t="shared" si="83"/>
        <v>0</v>
      </c>
      <c r="I139" s="19">
        <f t="shared" si="84"/>
        <v>0</v>
      </c>
    </row>
    <row r="140" spans="1:9" ht="24" customHeight="1">
      <c r="A140" s="131"/>
      <c r="B140" s="46" t="s">
        <v>128</v>
      </c>
      <c r="C140" s="66" t="s">
        <v>8</v>
      </c>
      <c r="D140" s="99">
        <v>0</v>
      </c>
      <c r="E140" s="143">
        <v>0.08</v>
      </c>
      <c r="F140" s="56">
        <v>894</v>
      </c>
      <c r="G140" s="18">
        <v>3</v>
      </c>
      <c r="H140" s="19">
        <f t="shared" si="83"/>
        <v>0</v>
      </c>
      <c r="I140" s="19">
        <f t="shared" si="84"/>
        <v>0</v>
      </c>
    </row>
    <row r="141" spans="1:9" ht="12" customHeight="1">
      <c r="A141" s="131"/>
      <c r="B141" s="46" t="s">
        <v>129</v>
      </c>
      <c r="C141" s="66" t="s">
        <v>2</v>
      </c>
      <c r="D141" s="99">
        <v>0</v>
      </c>
      <c r="E141" s="116">
        <v>0.08</v>
      </c>
      <c r="F141" s="56">
        <v>1870</v>
      </c>
      <c r="G141" s="18">
        <v>3</v>
      </c>
      <c r="H141" s="19">
        <f t="shared" si="83"/>
        <v>0</v>
      </c>
      <c r="I141" s="19">
        <f t="shared" si="84"/>
        <v>0</v>
      </c>
    </row>
  </sheetData>
  <mergeCells count="21">
    <mergeCell ref="C90:I90"/>
    <mergeCell ref="C95:I95"/>
    <mergeCell ref="D19:I21"/>
    <mergeCell ref="D29:I32"/>
    <mergeCell ref="D33:I33"/>
    <mergeCell ref="C52:I52"/>
    <mergeCell ref="A1:I1"/>
    <mergeCell ref="A2:I2"/>
    <mergeCell ref="A3:I3"/>
    <mergeCell ref="C18:I18"/>
    <mergeCell ref="D8:I11"/>
    <mergeCell ref="C7:I7"/>
    <mergeCell ref="C127:I127"/>
    <mergeCell ref="C132:I132"/>
    <mergeCell ref="C112:I112"/>
    <mergeCell ref="C94:I94"/>
    <mergeCell ref="C101:I101"/>
    <mergeCell ref="C104:I104"/>
    <mergeCell ref="C109:I109"/>
    <mergeCell ref="C114:I114"/>
    <mergeCell ref="C123:I126"/>
  </mergeCells>
  <pageMargins left="0.25" right="0.25" top="0.75" bottom="0.75" header="0.3" footer="0.3"/>
  <pageSetup paperSize="9" scale="24" orientation="portrait" horizontalDpi="4294967294" verticalDpi="4294967294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Anna Twardowska</cp:lastModifiedBy>
  <cp:lastPrinted>2023-06-23T08:46:13Z</cp:lastPrinted>
  <dcterms:created xsi:type="dcterms:W3CDTF">2017-07-21T08:28:26Z</dcterms:created>
  <dcterms:modified xsi:type="dcterms:W3CDTF">2023-06-26T13:28:02Z</dcterms:modified>
</cp:coreProperties>
</file>